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5405" documentId="13_ncr:1_{145D04E8-C3E0-42F2-B38A-33DC93AC5534}" xr6:coauthVersionLast="47" xr6:coauthVersionMax="47" xr10:uidLastSave="{5EAF71CB-C552-4879-B5BC-94E9721B6800}"/>
  <bookViews>
    <workbookView xWindow="-110" yWindow="-110" windowWidth="19420" windowHeight="11500" tabRatio="635" firstSheet="2" activeTab="2"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'1.Quality'!$B$55:$F$55</definedName>
    <definedName name="_xlchart.v1.1" hidden="1">'1.Quality'!$B$56:$F$56</definedName>
    <definedName name="_xlchart.v1.10" hidden="1">'1.Quality'!$B$64:$F$64</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'!$B$49:$F$49</definedName>
    <definedName name="_xlchart.v1.105" hidden="1">'9.NAR '!$B$50:$F$50</definedName>
    <definedName name="_xlchart.v1.106" hidden="1">'9.NAR '!$B$64:$F$64</definedName>
    <definedName name="_xlchart.v1.107" hidden="1">'9.NAR '!$B$65:$F$65</definedName>
    <definedName name="_xlchart.v1.108" hidden="1">'9.NAR '!$B$61:$F$61</definedName>
    <definedName name="_xlchart.v1.109" hidden="1">'9.NAR '!$B$62:$F$62</definedName>
    <definedName name="_xlchart.v1.11" hidden="1">'1.Quality'!$B$65:$F$65</definedName>
    <definedName name="_xlchart.v1.110" hidden="1">'10.EUROPE '!$B$58:$F$58</definedName>
    <definedName name="_xlchart.v1.111" hidden="1">'10.EUROPE '!$B$59:$F$59</definedName>
    <definedName name="_xlchart.v1.112" hidden="1">'10.EUROPE '!$B$49:$F$49</definedName>
    <definedName name="_xlchart.v1.113" hidden="1">'10.EUROPE '!$B$50:$F$50</definedName>
    <definedName name="_xlchart.v1.114" hidden="1">'10.EUROPE '!$B$52:$F$52</definedName>
    <definedName name="_xlchart.v1.115" hidden="1">'10.EUROPE '!$B$53:$F$53</definedName>
    <definedName name="_xlchart.v1.116" hidden="1">'10.EUROPE '!$B$64:$F$64</definedName>
    <definedName name="_xlchart.v1.117" hidden="1">'10.EUROPE '!$B$65:$F$65</definedName>
    <definedName name="_xlchart.v1.118" hidden="1">'10.EUROPE '!$B$61:$F$61</definedName>
    <definedName name="_xlchart.v1.119" hidden="1">'10.EUROPE '!$B$62:$F$62</definedName>
    <definedName name="_xlchart.v1.12" hidden="1">'2.Regulatory'!$B$45:$F$45</definedName>
    <definedName name="_xlchart.v1.120" hidden="1">'10.EUROPE '!$B$55:$F$55</definedName>
    <definedName name="_xlchart.v1.121" hidden="1">'10.EUROPE '!$B$56:$F$56</definedName>
    <definedName name="_xlchart.v1.122" hidden="1">'11.GROWTH '!$B$51:$F$51</definedName>
    <definedName name="_xlchart.v1.123" hidden="1">'11.GROWTH '!$B$52:$F$52</definedName>
    <definedName name="_xlchart.v1.124" hidden="1">'11.GROWTH '!$B$57:$F$57</definedName>
    <definedName name="_xlchart.v1.125" hidden="1">'11.GROWTH '!$B$58:$F$58</definedName>
    <definedName name="_xlchart.v1.126" hidden="1">'11.GROWTH '!$B$54:$F$54</definedName>
    <definedName name="_xlchart.v1.127" hidden="1">'11.GROWTH '!$B$55:$F$55</definedName>
    <definedName name="_xlchart.v1.128" hidden="1">'11.GROWTH '!$B$63:$F$63</definedName>
    <definedName name="_xlchart.v1.129" hidden="1">'11.GROWTH '!$B$64:$F$64</definedName>
    <definedName name="_xlchart.v1.13" hidden="1">'2.Regulatory'!$B$46:$F$46</definedName>
    <definedName name="_xlchart.v1.130" hidden="1">'11.GROWTH '!$B$60:$F$60</definedName>
    <definedName name="_xlchart.v1.131" hidden="1">'11.GROWTH '!$B$61:$F$61</definedName>
    <definedName name="_xlchart.v1.132" hidden="1">'11.GROWTH '!$B$66:$F$66</definedName>
    <definedName name="_xlchart.v1.133" hidden="1">'11.GROWTH '!$B$67:$F$67</definedName>
    <definedName name="_xlchart.v1.134" hidden="1">'12.FINANCE'!$B$61:$F$61</definedName>
    <definedName name="_xlchart.v1.135" hidden="1">'12.FINANCE'!$B$62:$F$62</definedName>
    <definedName name="_xlchart.v1.136" hidden="1">'12.FINANCE'!$B$55:$F$55</definedName>
    <definedName name="_xlchart.v1.137" hidden="1">'12.FINANCE'!$B$56:$F$56</definedName>
    <definedName name="_xlchart.v1.138" hidden="1">'12.FINANCE'!$B$58:$F$58</definedName>
    <definedName name="_xlchart.v1.139" hidden="1">'12.FINANCE'!$B$59:$F$59</definedName>
    <definedName name="_xlchart.v1.14" hidden="1">'2.Regulatory'!$B$48:$F$48</definedName>
    <definedName name="_xlchart.v1.140" hidden="1">'12.FINANCE'!$B$49:$F$49</definedName>
    <definedName name="_xlchart.v1.141" hidden="1">'12.FINANCE'!$B$50:$F$50</definedName>
    <definedName name="_xlchart.v1.142" hidden="1">'12.FINANCE'!$B$64:$F$64</definedName>
    <definedName name="_xlchart.v1.143" hidden="1">'12.FINANCE'!$B$65:$F$65</definedName>
    <definedName name="_xlchart.v1.144" hidden="1">'12.FINANCE'!$B$52:$F$52</definedName>
    <definedName name="_xlchart.v1.145" hidden="1">'12.FINANCE'!$B$53:$F$53</definedName>
    <definedName name="_xlchart.v1.146" hidden="1">'Sheet1 (2)'!$C$45</definedName>
    <definedName name="_xlchart.v1.147" hidden="1">'Sheet1 (2)'!$D$44:$H$44</definedName>
    <definedName name="_xlchart.v1.148" hidden="1">'Sheet1 (2)'!$D$45:$H$45</definedName>
    <definedName name="_xlchart.v1.149" hidden="1">'Sheet1 (2)'!$B$45:$C$45</definedName>
    <definedName name="_xlchart.v1.15" hidden="1">'2.Regulatory'!$B$49:$F$49</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'2.Regulatory'!$B$54:$F$54</definedName>
    <definedName name="_xlchart.v1.19" hidden="1">'2.Regulatory'!$B$55:$F$55</definedName>
    <definedName name="_xlchart.v1.2" hidden="1">'1.Quality'!$B$49:$D$49</definedName>
    <definedName name="_xlchart.v1.20" hidden="1">'2.Regulatory'!$B$57:$F$57</definedName>
    <definedName name="_xlchart.v1.21" hidden="1">'2.Regulatory'!$B$58:$F$58</definedName>
    <definedName name="_xlchart.v1.22" hidden="1">'2.Regulatory'!$B$52:$F$52</definedName>
    <definedName name="_xlchart.v1.23" hidden="1">'2.Regulatory'!$C$51:$F$51</definedName>
    <definedName name="_xlchart.v1.24" hidden="1">'3.ISC '!$B$78:$F$78</definedName>
    <definedName name="_xlchart.v1.25" hidden="1">'3.ISC '!$B$79:$F$79</definedName>
    <definedName name="_xlchart.v1.26" hidden="1">'3.ISC '!$B$72:$F$72</definedName>
    <definedName name="_xlchart.v1.27" hidden="1">'3.ISC '!$B$73:$F$73</definedName>
    <definedName name="_xlchart.v1.28" hidden="1">'3.ISC '!$B$75:$F$75</definedName>
    <definedName name="_xlchart.v1.29" hidden="1">'3.ISC '!$B$76:$F$76</definedName>
    <definedName name="_xlchart.v1.3" hidden="1">'1.Quality'!$C$50:$F$50</definedName>
    <definedName name="_xlchart.v1.30" hidden="1">'3.ISC '!$C$66:$F$66</definedName>
    <definedName name="_xlchart.v1.31" hidden="1">'3.ISC '!$C$67:$F$67</definedName>
    <definedName name="_xlchart.v1.32" hidden="1">'3.ISC '!$B$64:$F$64</definedName>
    <definedName name="_xlchart.v1.33" hidden="1">'3.ISC '!$C$63:$F$63</definedName>
    <definedName name="_xlchart.v1.34" hidden="1">'3.ISC '!$C$69:$F$69</definedName>
    <definedName name="_xlchart.v1.35" hidden="1">'3.ISC '!$C$70:$F$70</definedName>
    <definedName name="_xlchart.v1.36" hidden="1">'4.Procurement'!$B$51:$F$51</definedName>
    <definedName name="_xlchart.v1.37" hidden="1">'4.Procurement'!$B$52:$F$52</definedName>
    <definedName name="_xlchart.v1.38" hidden="1">'4.Procurement'!$B$54:$F$54</definedName>
    <definedName name="_xlchart.v1.39" hidden="1">'4.Procurement'!$B$55:$F$55</definedName>
    <definedName name="_xlchart.v1.4" hidden="1">'1.Quality'!$B$58:$F$58</definedName>
    <definedName name="_xlchart.v1.40" hidden="1">'4.Procurement'!$B$57:$F$57</definedName>
    <definedName name="_xlchart.v1.41" hidden="1">'4.Procurement'!$B$58:$F$58</definedName>
    <definedName name="_xlchart.v1.42" hidden="1">'4.Procurement'!$B$60:$F$60</definedName>
    <definedName name="_xlchart.v1.43" hidden="1">'4.Procurement'!$B$61:$F$61</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'!$B$51:$F$51</definedName>
    <definedName name="_xlchart.v1.49" hidden="1">'5.R&amp;D '!$B$52:$F$52</definedName>
    <definedName name="_xlchart.v1.5" hidden="1">'1.Quality'!$B$59:$F$59</definedName>
    <definedName name="_xlchart.v1.50" hidden="1">'5.R&amp;D '!$B$57:$F$57</definedName>
    <definedName name="_xlchart.v1.51" hidden="1">'5.R&amp;D '!$B$58:$F$58</definedName>
    <definedName name="_xlchart.v1.52" hidden="1">'5.R&amp;D '!$B$54:$F$54</definedName>
    <definedName name="_xlchart.v1.53" hidden="1">'5.R&amp;D '!$B$55:$F$55</definedName>
    <definedName name="_xlchart.v1.54" hidden="1">'5.R&amp;D '!$B$66:$F$66</definedName>
    <definedName name="_xlchart.v1.55" hidden="1">'5.R&amp;D '!$B$67:$F$67</definedName>
    <definedName name="_xlchart.v1.56" hidden="1">'5.R&amp;D '!$B$63:$F$63</definedName>
    <definedName name="_xlchart.v1.57" hidden="1">'5.R&amp;D '!$B$64:$F$64</definedName>
    <definedName name="_xlchart.v1.58" hidden="1">'5.R&amp;D '!$B$60:$F$60</definedName>
    <definedName name="_xlchart.v1.59" hidden="1">'5.R&amp;D '!$B$61:$F$61</definedName>
    <definedName name="_xlchart.v1.6" hidden="1">'1.Quality'!$B$52:$F$52</definedName>
    <definedName name="_xlchart.v1.60" hidden="1">'6. Marketing'!$B$57:$D$57</definedName>
    <definedName name="_xlchart.v1.61" hidden="1">'6. Marketing'!$B$58:$D$58</definedName>
    <definedName name="_xlchart.v1.62" hidden="1">'6. Marketing'!$B$48:$F$48</definedName>
    <definedName name="_xlchart.v1.63" hidden="1">'6. Marketing'!$B$49:$F$49</definedName>
    <definedName name="_xlchart.v1.64" hidden="1">'6. Marketing'!$B$60:$C$60</definedName>
    <definedName name="_xlchart.v1.65" hidden="1">'6. Marketing'!$B$61:$C$61</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'1.Quality'!$B$53:$F$53</definedName>
    <definedName name="_xlchart.v1.70" hidden="1">'Marketing June'!$B$48:$F$48</definedName>
    <definedName name="_xlchart.v1.71" hidden="1">'Marketing June'!$B$49:$F$49</definedName>
    <definedName name="_xlchart.v1.72" hidden="1">'7.Customer Service'!$B$60:$F$60</definedName>
    <definedName name="_xlchart.v1.73" hidden="1">'7.Customer Service'!$B$61:$F$61</definedName>
    <definedName name="_xlchart.v1.74" hidden="1">'7.Customer Service'!$B$63:$F$63</definedName>
    <definedName name="_xlchart.v1.75" hidden="1">'7.Customer Service'!$B$64:$F$64</definedName>
    <definedName name="_xlchart.v1.76" hidden="1">'7.Customer Service'!$B$54:$F$54</definedName>
    <definedName name="_xlchart.v1.77" hidden="1">'7.Customer Service'!$B$55:$F$55</definedName>
    <definedName name="_xlchart.v1.78" hidden="1">'7.Customer Service'!$B$51:$F$51</definedName>
    <definedName name="_xlchart.v1.79" hidden="1">'7.Customer Service'!$B$52:$F$52</definedName>
    <definedName name="_xlchart.v1.8" hidden="1">'1.Quality'!$B$61:$F$61</definedName>
    <definedName name="_xlchart.v1.80" hidden="1">'7.Customer Service'!$B$57:$F$57</definedName>
    <definedName name="_xlchart.v1.81" hidden="1">'7.Customer Service'!$B$58:$F$58</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Excellence'!$B$53:$F$53</definedName>
    <definedName name="_xlchart.v1.87" hidden="1">'8.Commercial Excellence'!$B$54:$F$54</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Excellence'!$B$59:$F$59</definedName>
    <definedName name="_xlchart.v1.97" hidden="1">'8.Commercial Excellence'!$B$60:$F$60</definedName>
    <definedName name="_xlchart.v1.98" hidden="1">'9.NAR '!$B$55:$F$55</definedName>
    <definedName name="_xlchart.v1.99" hidden="1">'9.NAR '!$B$56:$F$56</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4" i="48" l="1"/>
  <c r="K142" i="48" s="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<sst xmlns="http://schemas.openxmlformats.org/spreadsheetml/2006/main" count="3634" uniqueCount="901">
  <si>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</si>
  <si>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</si>
  <si>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</si>
  <si>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</si>
  <si>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</si>
  <si>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</si>
  <si>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</si>
  <si>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</si>
  <si>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</si>
  <si>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</si>
  <si>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</si>
  <si>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</si>
  <si>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</si>
  <si>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</si>
  <si>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</si>
  <si>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</si>
  <si>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</si>
  <si>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</si>
  <si>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</si>
  <si>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</si>
  <si>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</si>
  <si>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</si>
  <si>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</si>
  <si>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</si>
  <si>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</si>
  <si>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</si>
  <si>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</si>
  <si>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</si>
  <si>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</si>
  <si>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</si>
  <si>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</si>
  <si>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</si>
  <si>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</si>
  <si>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</si>
  <si>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</si>
  <si>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</si>
  <si>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</si>
  <si>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</si>
  <si>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</si>
  <si>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</si>
  <si>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</si>
  <si>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</si>
  <si>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</si>
  <si>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</si>
  <si>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</si>
  <si>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</si>
  <si>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</si>
  <si>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</si>
  <si>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</si>
  <si>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</si>
  <si>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</si>
  <si>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</si>
  <si>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</si>
  <si>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</si>
  <si>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</si>
  <si>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</si>
  <si>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</si>
  <si>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</si>
  <si>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</si>
  <si>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</si>
  <si>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</si>
  <si>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</si>
  <si>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</si>
  <si>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</si>
  <si>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</si>
  <si>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</si>
  <si>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</si>
  <si>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</si>
  <si>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</si>
  <si>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</si>
  <si>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</si>
  <si>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</si>
  <si>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</si>
  <si>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</si>
  <si>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</si>
  <si>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</si>
  <si>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</si>
  <si>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</si>
  <si>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</si>
  <si>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</si>
  <si>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</si>
  <si>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</si>
  <si>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</si>
  <si>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</si>
  <si>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</si>
  <si>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</si>
  <si>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</si>
  <si>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</si>
  <si>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</si>
  <si>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</si>
  <si>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</si>
  <si>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</si>
  <si>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</si>
  <si>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</si>
  <si>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</si>
  <si>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</si>
  <si>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</si>
  <si>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</si>
  <si>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</si>
  <si>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</si>
  <si>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</si>
  <si>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</si>
  <si>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</si>
  <si>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</si>
  <si>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</si>
  <si>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</si>
  <si>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</si>
  <si>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</si>
  <si>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</si>
  <si>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</si>
  <si>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</si>
  <si>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</si>
  <si>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</si>
  <si>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</si>
  <si>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</si>
  <si>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</si>
  <si>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</si>
  <si>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</si>
  <si>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</si>
  <si>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</si>
  <si>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</si>
  <si>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</si>
  <si>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</si>
  <si>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</si>
  <si>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</si>
  <si>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</si>
  <si>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</si>
  <si>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</si>
  <si>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</si>
  <si>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</si>
  <si>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</si>
  <si>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</si>
  <si>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</si>
  <si>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</si>
  <si>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</si>
  <si>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</si>
  <si>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</si>
  <si>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</si>
  <si>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</si>
  <si>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</si>
  <si>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</si>
  <si>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</si>
  <si>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</si>
  <si>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</si>
  <si>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</si>
  <si>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</si>
  <si>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</si>
  <si>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</si>
  <si>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</si>
  <si>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</si>
  <si>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</si>
  <si>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</si>
  <si>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</si>
  <si>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</si>
  <si>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</si>
  <si>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</si>
  <si>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</si>
  <si>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</si>
  <si>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</si>
  <si>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</si>
  <si>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</si>
  <si>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</si>
  <si>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</si>
  <si>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</si>
  <si>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</si>
  <si>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</si>
  <si>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</si>
  <si>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</si>
  <si>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</si>
  <si>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</si>
  <si>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</si>
  <si>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</si>
  <si>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</si>
  <si>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</si>
  <si>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</si>
  <si>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</si>
  <si>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</si>
  <si>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</si>
  <si>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</si>
  <si>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</si>
  <si>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</si>
  <si>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</si>
  <si>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</si>
  <si>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</si>
  <si>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</si>
  <si>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</si>
  <si>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</si>
  <si>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</si>
  <si>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</si>
  <si>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</si>
  <si>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</si>
  <si>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</si>
  <si>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</si>
  <si>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</si>
  <si>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</si>
  <si>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</si>
  <si>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</si>
  <si>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</si>
  <si>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</si>
  <si>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</si>
  <si>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</si>
  <si>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</si>
  <si>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</si>
  <si>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</si>
  <si>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</si>
  <si>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</si>
  <si>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</si>
  <si>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</si>
  <si>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</si>
  <si>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</si>
  <si>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</si>
  <si>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</si>
  <si>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</si>
  <si>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</si>
  <si>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</si>
  <si>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</si>
  <si>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</si>
  <si>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</si>
  <si>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</si>
  <si>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</si>
  <si>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</si>
  <si>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</si>
  <si>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</si>
  <si>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</si>
  <si>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</si>
  <si>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</si>
  <si>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</si>
  <si>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</si>
  <si>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</si>
  <si>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</si>
  <si>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</si>
  <si>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</si>
  <si>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</si>
  <si>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</si>
  <si>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</si>
  <si>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</si>
  <si>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</si>
  <si>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</si>
  <si>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</si>
  <si>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</si>
  <si>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</si>
  <si>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</si>
  <si>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</si>
  <si>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</si>
  <si>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</si>
  <si>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</si>
  <si>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</si>
  <si>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</si>
  <si>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</si>
  <si>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</si>
  <si>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</si>
  <si>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</si>
  <si>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</si>
  <si>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</si>
  <si>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</si>
  <si>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</si>
  <si>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</si>
  <si>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</si>
  <si>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</si>
  <si>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</si>
  <si>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</si>
  <si>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</si>
  <si>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</si>
  <si>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</si>
  <si>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</si>
  <si>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</si>
  <si>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</si>
  <si>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</si>
  <si>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</si>
  <si>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</si>
  <si>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</si>
  <si>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</si>
  <si>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</si>
  <si>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</si>
  <si>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</si>
  <si>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</si>
  <si>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</si>
  <si>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</si>
  <si>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</si>
  <si>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</si>
  <si>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</si>
  <si>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</si>
  <si>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</si>
  <si>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</si>
  <si>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</si>
  <si>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</si>
  <si>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</si>
  <si>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</si>
  <si>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</si>
  <si>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</si>
  <si>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</si>
  <si>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</si>
  <si>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</si>
  <si>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</si>
  <si>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</si>
  <si>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</si>
  <si>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</si>
  <si>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</si>
  <si>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</si>
  <si>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</si>
  <si>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</si>
  <si>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</si>
  <si>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</si>
  <si>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</si>
  <si>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</si>
  <si>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</si>
  <si>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</si>
  <si>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</si>
  <si>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</si>
  <si>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</si>
  <si>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</si>
  <si>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</si>
  <si>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</si>
  <si>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</si>
  <si>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</si>
  <si>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</si>
  <si>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</si>
  <si>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</si>
  <si>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</si>
  <si>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</si>
  <si>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</si>
  <si>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</si>
  <si>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</si>
  <si>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</si>
  <si>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</si>
  <si>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</si>
  <si>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</si>
  <si>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</si>
  <si>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</si>
  <si>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</si>
  <si>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</si>
  <si>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</si>
  <si>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</si>
  <si>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</si>
  <si>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</si>
  <si>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</si>
  <si>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</si>
  <si>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</si>
  <si>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</si>
  <si>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</si>
  <si>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</si>
  <si>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</si>
  <si>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</si>
  <si>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</si>
  <si>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</si>
  <si>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</si>
  <si>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</si>
  <si>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</si>
  <si>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</si>
  <si>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</si>
  <si>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</si>
  <si>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</si>
  <si>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</si>
  <si>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</si>
  <si>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</si>
  <si>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</si>
  <si>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</si>
  <si>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</si>
  <si>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</si>
  <si>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</si>
  <si>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</si>
  <si>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</si>
  <si>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</si>
  <si>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</si>
  <si>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</si>
  <si>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</si>
  <si>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</si>
  <si>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</si>
  <si>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</si>
  <si>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</si>
  <si>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</si>
  <si>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</si>
  <si>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</si>
  <si>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</si>
  <si>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</si>
  <si>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</si>
  <si>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</si>
  <si>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</si>
  <si>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</si>
  <si>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</si>
  <si>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</si>
  <si>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</si>
  <si>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</si>
  <si>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</si>
  <si>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</si>
  <si>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</si>
  <si>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</si>
  <si>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</si>
  <si>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</si>
  <si>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</si>
  <si>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</si>
  <si>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</si>
  <si>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</si>
  <si>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</si>
  <si>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</si>
  <si>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</si>
  <si>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</si>
  <si>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</si>
  <si>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</si>
  <si>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</si>
  <si>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</si>
  <si>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</si>
  <si>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</si>
  <si>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</si>
  <si>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</si>
  <si>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</si>
  <si>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</si>
  <si>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</si>
  <si>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</si>
  <si>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</si>
  <si>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</si>
  <si>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</si>
  <si>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</si>
  <si>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</si>
  <si>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</si>
  <si>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</si>
  <si>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</si>
  <si>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</si>
  <si>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</si>
  <si>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</si>
  <si>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</si>
  <si>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</si>
  <si>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</si>
  <si>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</si>
  <si>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</si>
  <si>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</si>
  <si>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</si>
  <si>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</si>
  <si>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</si>
  <si>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</si>
  <si>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</si>
  <si>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</si>
  <si>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</si>
  <si>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</si>
  <si>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</si>
  <si>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</si>
  <si>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</si>
  <si>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</si>
  <si>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</si>
  <si>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</si>
  <si>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</si>
  <si>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</si>
  <si>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</si>
  <si>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</si>
  <si>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</si>
  <si>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</si>
  <si>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</si>
  <si>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</si>
  <si>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</si>
  <si>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</si>
  <si>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</si>
  <si>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</si>
  <si>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</si>
  <si>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</si>
  <si>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</si>
  <si>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</si>
  <si>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</si>
  <si>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</si>
  <si>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</si>
  <si>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</si>
  <si>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</si>
  <si>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</si>
  <si>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</si>
  <si>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</si>
  <si>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</si>
  <si>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</si>
  <si>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</si>
  <si>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</si>
  <si>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</si>
  <si>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</si>
  <si>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</si>
  <si>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</si>
  <si>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</si>
  <si>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</si>
  <si>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</si>
  <si>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</si>
  <si>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</si>
  <si>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</si>
  <si>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</si>
  <si>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</si>
  <si>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</si>
  <si>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</si>
  <si>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</si>
  <si>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</si>
  <si>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</si>
  <si>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</si>
  <si>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</si>
  <si>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</si>
  <si>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</si>
  <si>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</si>
  <si>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</si>
  <si>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</si>
  <si>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</si>
  <si>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</si>
  <si>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</si>
  <si>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</si>
  <si>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</si>
  <si>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</si>
  <si>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</si>
  <si>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</si>
  <si>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</si>
  <si>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</si>
  <si>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</si>
  <si>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</si>
  <si>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</si>
  <si>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</si>
  <si>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</si>
  <si>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</si>
  <si>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</si>
  <si>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</si>
  <si>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</si>
  <si>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</si>
  <si>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</si>
  <si>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</si>
  <si>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</si>
  <si>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</si>
  <si>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</si>
  <si>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</si>
  <si>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</si>
  <si>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</si>
  <si>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</si>
  <si>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</si>
  <si>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</si>
  <si>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</si>
  <si>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</si>
  <si>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</si>
  <si>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</si>
  <si>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</si>
  <si>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</si>
  <si>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</si>
  <si>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</si>
  <si>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</si>
  <si>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</si>
  <si>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</si>
  <si>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</si>
  <si>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</si>
  <si>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</si>
  <si>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</si>
  <si>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</si>
  <si>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</si>
  <si>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</si>
  <si>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</si>
  <si>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</si>
  <si>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</si>
  <si>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</si>
  <si>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</si>
  <si>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</si>
  <si>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</si>
  <si>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</si>
  <si>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</si>
  <si>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</si>
  <si>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</si>
  <si>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</si>
  <si>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</si>
  <si>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</si>
  <si>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</si>
  <si>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</si>
  <si>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</si>
  <si>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</si>
  <si>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</si>
  <si>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</si>
  <si>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</si>
  <si>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</si>
  <si>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</si>
  <si>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</si>
  <si>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</si>
  <si>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</si>
  <si>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</si>
  <si>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</si>
  <si>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</si>
  <si>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</si>
  <si>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</si>
  <si>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</si>
  <si>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</si>
  <si>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</si>
  <si>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</si>
  <si>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</si>
  <si>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</si>
  <si>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</si>
  <si>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</si>
  <si>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</si>
  <si>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</si>
  <si>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</si>
  <si>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</si>
  <si>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</si>
  <si>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</si>
  <si>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</si>
  <si>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</si>
  <si>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</si>
  <si>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</si>
  <si>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</si>
  <si>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</si>
  <si>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</si>
  <si>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</si>
  <si>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</si>
  <si>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</si>
  <si>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</si>
  <si>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</si>
  <si>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</si>
  <si>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</si>
  <si>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</si>
  <si>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</si>
  <si>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</si>
  <si>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</si>
  <si>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</si>
  <si>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</si>
  <si>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</si>
  <si>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</si>
  <si>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</si>
  <si>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</si>
  <si>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</si>
  <si>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</si>
  <si>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</si>
  <si>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</si>
  <si>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</si>
  <si>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</si>
  <si>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</si>
  <si>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</si>
  <si>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</si>
  <si>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</si>
  <si>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</si>
  <si>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</si>
  <si>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</si>
  <si>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</si>
  <si>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</si>
  <si>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</si>
  <si>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</si>
  <si>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and EU Central costs allocation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</si>
  <si>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</si>
  <si>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</si>
  <si>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</si>
  <si>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</si>
  <si>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</si>
  <si>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</si>
  <si>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</si>
  <si>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</si>
  <si>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</si>
  <si>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</si>
  <si>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</si>
  <si>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</si>
  <si>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</si>
  <si>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</si>
  <si>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</si>
  <si>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</si>
  <si>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</si>
  <si>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</si>
  <si>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</si>
  <si>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</si>
  <si>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</si>
  <si>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</si>
  <si>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</si>
  <si>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</si>
  <si>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</si>
  <si>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</si>
  <si>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</si>
  <si>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</si>
  <si>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</si>
  <si>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</si>
  <si>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</si>
  <si>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</si>
  <si>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</si>
  <si>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</si>
  <si>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</si>
  <si>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</si>
  <si>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</si>
  <si>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</si>
  <si>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</si>
  <si>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</si>
  <si>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</si>
  <si>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</si>
  <si>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</si>
  <si>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</si>
  <si>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</si>
  <si>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</si>
  <si>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</si>
  <si>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</si>
  <si>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</si>
  <si>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</si>
  <si>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</si>
  <si>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</si>
  <si>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</si>
  <si>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</si>
  <si>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</si>
  <si>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</si>
  <si>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</si>
  <si>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</si>
  <si>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</si>
  <si>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</si>
  <si>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</si>
  <si>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</si>
  <si>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</si>
  <si>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</si>
  <si>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</si>
  <si>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</si>
  <si>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</si>
  <si>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</si>
  <si>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</si>
  <si>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</si>
  <si>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</si>
  <si>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</si>
  <si>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</si>
  <si>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</si>
  <si>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</si>
  <si>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</si>
  <si>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</si>
  <si>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</si>
  <si>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</si>
  <si>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</si>
  <si>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</si>
  <si>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</si>
  <si>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</si>
  <si>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</si>
  <si>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</si>
  <si>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</si>
  <si>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</si>
  <si>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</si>
  <si>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</si>
  <si>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</si>
  <si>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</si>
  <si>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</si>
  <si>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</si>
  <si>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</si>
  <si>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</si>
  <si>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</si>
  <si>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</si>
  <si>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</si>
  <si>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</si>
  <si>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</si>
  <si>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</si>
  <si>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</si>
  <si>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</si>
  <si>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</si>
  <si>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</si>
  <si>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</si>
  <si>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</si>
  <si>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</si>
  <si>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</si>
  <si>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</si>
  <si>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</si>
  <si>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</si>
  <si>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</si>
  <si>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</si>
  <si>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</si>
  <si>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</si>
  <si>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</si>
  <si>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</si>
  <si>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</si>
  <si>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</si>
  <si>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</si>
  <si>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</si>
  <si>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</si>
  <si>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</si>
  <si>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</si>
  <si>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</si>
  <si>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</si>
  <si>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</si>
  <si>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</si>
  <si>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</si>
  <si>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</si>
  <si>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</si>
  <si>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</si>
  <si>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</si>
  <si>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</si>
  <si>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</si>
  <si>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</si>
  <si>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</si>
  <si>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</si>
  <si>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</si>
  <si>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</si>
  <si>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</si>
  <si>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</si>
  <si>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</si>
  <si>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</si>
  <si>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</si>
  <si>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</si>
  <si>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</si>
  <si>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</si>
  <si>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</si>
  <si>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</si>
  <si>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</si>
  <si>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</si>
  <si>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</si>
  <si>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</si>
  <si>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</si>
  <si>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</si>
  <si>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</si>
  <si>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</si>
  <si>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</si>
  <si>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</si>
  <si>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</si>
  <si>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</si>
  <si>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</si>
  <si>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</si>
  <si>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</si>
  <si>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</si>
  <si>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</si>
  <si>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</si>
  <si>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</si>
  <si>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</si>
  <si>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</si>
  <si>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</si>
  <si>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</si>
  <si>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</si>
  <si>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</si>
  <si>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</si>
  <si>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</si>
  <si>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</si>
  <si>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</si>
  <si>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</si>
  <si>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</si>
  <si>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</si>
  <si>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</si>
  <si>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</si>
  <si>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</si>
  <si>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</si>
  <si>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</si>
  <si>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</si>
  <si>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</si>
  <si>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</si>
  <si>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</si>
  <si>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</si>
  <si>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</si>
  <si>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</si>
  <si>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</si>
  <si>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</si>
  <si>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</si>
  <si>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</si>
  <si>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</si>
  <si>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</si>
  <si>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</si>
  <si>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</si>
  <si>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</si>
  <si>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</si>
  <si>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</si>
  <si>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</si>
  <si>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</si>
  <si>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</si>
  <si>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</si>
  <si>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</si>
  <si>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</si>
  <si>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</si>
  <si>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</si>
  <si>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</si>
  <si>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</si>
  <si>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</si>
  <si>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</si>
  <si>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</si>
  <si>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</si>
  <si>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</si>
  <si>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</si>
  <si>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</si>
  <si>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</si>
  <si>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</si>
  <si>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</si>
  <si>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</si>
  <si>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</si>
  <si>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</si>
  <si>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</si>
  <si>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</si>
  <si>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</si>
  <si>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</si>
  <si>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</si>
  <si>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</si>
  <si>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</si>
  <si>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</si>
  <si>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</si>
  <si>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</si>
  <si>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</si>
  <si>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</si>
  <si>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</si>
  <si>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</si>
  <si>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</si>
  <si>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</si>
  <si>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</si>
  <si>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</si>
  <si>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</si>
  <si>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</si>
  <si>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</si>
  <si>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</si>
  <si>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</si>
  <si>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</si>
  <si>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</si>
  <si>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</si>
  <si>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</si>
  <si>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</si>
  <si>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</si>
  <si>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</si>
  <si>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NAR GAP (CLV+ Winback)</t>
  </si>
  <si>
    <t>META Contract Delay</t>
  </si>
  <si>
    <t>CP% gap VS AOP</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</si>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</sst>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 &quot;₹&quot;\ * #,##0.00_ ;_ &quot;₹&quot;\ * \-#,##0.00_ ;_ &quot;₹&quot;\ * &quot;-&quot;??_ ;_ @_ "/>
    <numFmt numFmtId="43" formatCode="_ * #,##0.00_ ;_ * \-#,##0.00_ ;_ * &quot;-&quot;??_ ;_ @_ "/>
    <numFmt numFmtId="164" formatCode="_(&quot;$&quot;* #,##0.00_);_(&quot;$&quot;* \(#,##0.00\);_(&quot;$&quot;* &quot;-&quot;??_);_(@_)"/>
    <numFmt numFmtId="165" formatCode="mmm/yyyy"/>
    <numFmt numFmtId="166" formatCode="0.0"/>
    <numFmt numFmtId="167" formatCode="0.0%"/>
    <numFmt numFmtId="168" formatCode="0.000"/>
    <numFmt numFmtId="169" formatCode="0.0000"/>
    <numFmt numFmtId="170"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43" fontId="1" fillId="0" borderId="0" applyFont="0" applyFill="0" applyBorder="0" applyAlignment="0" applyProtection="0"/>
    <xf numFmtId="44" fontId="1" fillId="0" borderId="0" applyFont="0" applyFill="0" applyBorder="0" applyAlignment="0" applyProtection="0"/>
    <xf numFmtId="0" fontId="1" fillId="0" borderId="0"/>
    <xf numFmtId="0" fontId="1" fillId="0" borderId="0"/>
    <xf numFmtId="0" fontId="1" fillId="0" borderId="0"/>
    <xf numFmtId="44" fontId="1" fillId="0" borderId="0" applyFont="0" applyFill="0" applyBorder="0" applyAlignment="0" applyProtection="0"/>
    <xf numFmtId="164" fontId="1" fillId="0" borderId="0" applyFont="0" applyFill="0" applyBorder="0" applyAlignment="0" applyProtection="0"/>
  </cellStyleXfs>
  <cellXfs count="663">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5" fontId="11" fillId="2" borderId="1" xfId="0" applyNumberFormat="1" applyFont="1" applyFill="1" applyBorder="1" applyAlignment="1">
      <alignment horizontal="center" vertical="center" wrapText="1"/>
    </xf>
    <xf numFmtId="165"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5"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6"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6"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5"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5"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8" fontId="4" fillId="0" borderId="1" xfId="1" applyNumberFormat="1" applyFont="1" applyBorder="1" applyAlignment="1">
      <alignment horizontal="center" vertical="center"/>
    </xf>
    <xf numFmtId="167"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69"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7"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7"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0"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6"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8"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7"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7"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7" fontId="12" fillId="5" borderId="2" xfId="0" applyNumberFormat="1" applyFont="1" applyFill="1" applyBorder="1" applyAlignment="1">
      <alignment horizontal="center" vertical="center" wrapText="1"/>
    </xf>
    <xf numFmtId="167"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6" fontId="12" fillId="5" borderId="2" xfId="0" applyNumberFormat="1" applyFont="1" applyFill="1" applyBorder="1" applyAlignment="1">
      <alignment horizontal="center" vertical="center"/>
    </xf>
    <xf numFmtId="166"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#N/A</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#N/A</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#N/A</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#N/A</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#N/A</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#N/A</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#N/A</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#N/A</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#N/A</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#N/A</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#N/A</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_xlchart.v1.23</cx:f>
      </cx:strDim>
      <cx:numDim type="val">
        <cx:f dir="row">_xlchart.v1.22</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_xlchart.v1.33</cx:f>
      </cx:strDim>
      <cx:numDim type="val">
        <cx:f dir="row">_xlchart.v1.32</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_xlchart.v1.149</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_xlchart.v1.146</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6855</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0"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21"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9">
        <xdr:nvSpPr>
          <xdr:cNvPr id="22"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23"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2">
        <xdr:nvSpPr>
          <xdr:cNvPr id="25"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2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9"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0"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5">
        <xdr:nvSpPr>
          <xdr:cNvPr id="31"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2"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3"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1">
        <xdr:nvSpPr>
          <xdr:cNvPr id="34"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6"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4">
        <xdr:nvSpPr>
          <xdr:cNvPr id="37"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3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4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5">
        <xdr:nvSpPr>
          <xdr:cNvPr id="4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4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8">
        <xdr:nvSpPr>
          <xdr:cNvPr id="4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4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5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5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5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54"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5"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56"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4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4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946088" y="8940682"/>
          <a:ext cx="3316231" cy="2883249"/>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0"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1"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3">
        <xdr:nvSpPr>
          <xdr:cNvPr id="42"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58"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59"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6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3"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4"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9">
        <xdr:nvSpPr>
          <xdr:cNvPr id="45"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2"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3"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72">
        <xdr:nvSpPr>
          <xdr:cNvPr id="54"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55"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6"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75">
        <xdr:nvSpPr>
          <xdr:cNvPr id="57"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46"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7"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78">
        <xdr:nvSpPr>
          <xdr:cNvPr id="51"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45"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46"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5">
        <xdr:nvSpPr>
          <xdr:cNvPr id="47"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42"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8">
        <xdr:nvSpPr>
          <xdr:cNvPr id="44"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33"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4"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35"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36"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7"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38"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39"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0"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41"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48"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9"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50"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47"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48"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49"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41"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2"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43"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44"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5"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46"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5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5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50"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1"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3">
        <xdr:nvSpPr>
          <xdr:cNvPr id="52"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53"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4"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55"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51"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52"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53"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48"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50"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45"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6"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47"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54"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5"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56"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4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4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4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3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4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33"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4"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35"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36"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7"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38"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7</xdr:col>
      <xdr:colOff>172719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7</xdr:col>
      <xdr:colOff>140612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7</xdr:col>
      <xdr:colOff>163830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3128343"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6248184" y="6043436"/>
          <a:ext cx="1932635"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8286163"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1312908" y="6045788"/>
          <a:ext cx="2979883"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4365637" y="6067755"/>
          <a:ext cx="3304120"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54" name="Group 29">
          <a:extLst>
            <a:ext uri="{FF2B5EF4-FFF2-40B4-BE49-F238E27FC236}">
              <a16:creationId xmlns:a16="http://schemas.microsoft.com/office/drawing/2014/main" id="{BD94F43B-6D2E-45E7-BAD3-FBADFE537958}"/>
            </a:ext>
          </a:extLst>
        </xdr:cNvPr>
        <xdr:cNvGrpSpPr/>
      </xdr:nvGrpSpPr>
      <xdr:grpSpPr>
        <a:xfrm>
          <a:off x="0" y="15160398"/>
          <a:ext cx="3389313"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55"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56"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36" name="Group 32">
          <a:extLst>
            <a:ext uri="{FF2B5EF4-FFF2-40B4-BE49-F238E27FC236}">
              <a16:creationId xmlns:a16="http://schemas.microsoft.com/office/drawing/2014/main" id="{4A7169A4-02CB-4D78-BA2B-EB64C50C9CF8}"/>
            </a:ext>
          </a:extLst>
        </xdr:cNvPr>
        <xdr:cNvGrpSpPr/>
      </xdr:nvGrpSpPr>
      <xdr:grpSpPr>
        <a:xfrm>
          <a:off x="4359295" y="15124894"/>
          <a:ext cx="2699769"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7"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38"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48" name="Group 35">
          <a:extLst>
            <a:ext uri="{FF2B5EF4-FFF2-40B4-BE49-F238E27FC236}">
              <a16:creationId xmlns:a16="http://schemas.microsoft.com/office/drawing/2014/main" id="{A81725B3-4C22-4663-8F06-167DD2781B17}"/>
            </a:ext>
          </a:extLst>
        </xdr:cNvPr>
        <xdr:cNvGrpSpPr/>
      </xdr:nvGrpSpPr>
      <xdr:grpSpPr>
        <a:xfrm>
          <a:off x="3389313" y="15152125"/>
          <a:ext cx="2706982"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50"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39" name="Group 38">
          <a:extLst>
            <a:ext uri="{FF2B5EF4-FFF2-40B4-BE49-F238E27FC236}">
              <a16:creationId xmlns:a16="http://schemas.microsoft.com/office/drawing/2014/main" id="{D60395D1-61CA-4949-9EDF-B0E95B7D9085}"/>
            </a:ext>
          </a:extLst>
        </xdr:cNvPr>
        <xdr:cNvGrpSpPr/>
      </xdr:nvGrpSpPr>
      <xdr:grpSpPr>
        <a:xfrm>
          <a:off x="6143331" y="15133314"/>
          <a:ext cx="3246556"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0"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41"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42" name="Group 41">
          <a:extLst>
            <a:ext uri="{FF2B5EF4-FFF2-40B4-BE49-F238E27FC236}">
              <a16:creationId xmlns:a16="http://schemas.microsoft.com/office/drawing/2014/main" id="{E1FDFC61-80A5-44A5-8BDD-EB77E668F41A}"/>
            </a:ext>
          </a:extLst>
        </xdr:cNvPr>
        <xdr:cNvGrpSpPr/>
      </xdr:nvGrpSpPr>
      <xdr:grpSpPr>
        <a:xfrm>
          <a:off x="9437001" y="15100399"/>
          <a:ext cx="3489855"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3"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3">
        <xdr:nvSpPr>
          <xdr:cNvPr id="44"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45" name="Group 44">
          <a:extLst>
            <a:ext uri="{FF2B5EF4-FFF2-40B4-BE49-F238E27FC236}">
              <a16:creationId xmlns:a16="http://schemas.microsoft.com/office/drawing/2014/main" id="{33742231-468F-4B2A-8FA9-978D0961803F}"/>
            </a:ext>
          </a:extLst>
        </xdr:cNvPr>
        <xdr:cNvGrpSpPr/>
      </xdr:nvGrpSpPr>
      <xdr:grpSpPr>
        <a:xfrm>
          <a:off x="12989573"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6"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47"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7773042"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57" name="Group 44">
          <a:extLst>
            <a:ext uri="{FF2B5EF4-FFF2-40B4-BE49-F238E27FC236}">
              <a16:creationId xmlns:a16="http://schemas.microsoft.com/office/drawing/2014/main" id="{2BF0FDE9-E91E-40B9-8A79-E2FE9730A269}"/>
            </a:ext>
          </a:extLst>
        </xdr:cNvPr>
        <xdr:cNvGrpSpPr/>
      </xdr:nvGrpSpPr>
      <xdr:grpSpPr>
        <a:xfrm>
          <a:off x="16745598" y="15115818"/>
          <a:ext cx="3749088"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8"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9">
        <xdr:nvSpPr>
          <xdr:cNvPr id="59"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36"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37"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7">
        <xdr:nvSpPr>
          <xdr:cNvPr id="38"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30"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1"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0">
        <xdr:nvSpPr>
          <xdr:cNvPr id="32"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33"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4"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3">
        <xdr:nvSpPr>
          <xdr:cNvPr id="35"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39"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0"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6">
        <xdr:nvSpPr>
          <xdr:cNvPr id="41"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42"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3"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9">
        <xdr:nvSpPr>
          <xdr:cNvPr id="44"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45"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6"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2">
        <xdr:nvSpPr>
          <xdr:cNvPr id="47"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2"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43"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9">
        <xdr:nvSpPr>
          <xdr:cNvPr id="44"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48"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2">
        <xdr:nvSpPr>
          <xdr:cNvPr id="51"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5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5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5">
        <xdr:nvSpPr>
          <xdr:cNvPr id="5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55"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6"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8">
        <xdr:nvSpPr>
          <xdr:cNvPr id="57"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5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1">
        <xdr:nvSpPr>
          <xdr:cNvPr id="6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6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6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4">
        <xdr:nvSpPr>
          <xdr:cNvPr id="6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60"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61"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9">
        <xdr:nvSpPr>
          <xdr:cNvPr id="62"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63"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64"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2">
        <xdr:nvSpPr>
          <xdr:cNvPr id="65"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54"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55"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5">
        <xdr:nvSpPr>
          <xdr:cNvPr id="56"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57"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8"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8">
        <xdr:nvSpPr>
          <xdr:cNvPr id="59"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51"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2"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1">
        <xdr:nvSpPr>
          <xdr:cNvPr id="53"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8"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9"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4">
        <xdr:nvSpPr>
          <xdr:cNvPr id="50"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57"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58"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59"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48"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50"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51"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52"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53"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63"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64"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65"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54"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5"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3">
        <xdr:nvSpPr>
          <xdr:cNvPr id="56"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60"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61"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62"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6"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37"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9">
        <xdr:nvSpPr>
          <xdr:cNvPr id="38"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3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2">
        <xdr:nvSpPr>
          <xdr:cNvPr id="4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3"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5">
        <xdr:nvSpPr>
          <xdr:cNvPr id="44"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5"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6"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8">
        <xdr:nvSpPr>
          <xdr:cNvPr id="47"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0"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1"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1">
        <xdr:nvSpPr>
          <xdr:cNvPr id="32"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3"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4"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4">
        <xdr:nvSpPr>
          <xdr:cNvPr id="35"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B$45">
        <xdr:nvSpPr>
          <xdr:cNvPr id="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t="str">
        <f>IF('1.Quality'!Q25&lt;&gt;"",'1.Quality'!Q25,"")</f>
        <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t="str">
        <f>IF('5.R&amp;D '!Q7&lt;&gt;"",'5.R&amp;D '!Q7,"")</f>
        <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t="str">
        <f>IF('5.R&amp;D '!Q9&lt;&gt;"",'5.R&amp;D '!Q9,"")</f>
        <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t="str">
        <f>IF('5.R&amp;D '!Q11&lt;&gt;"",'5.R&amp;D '!Q11,"")</f>
        <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t="str">
        <f>IF('3.ISC '!Q11&lt;&gt;"",'3.ISC '!Q11,"")</f>
        <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t="str">
        <f>IF('7.Customer Service'!Q8&lt;&gt;"",'7.Customer Service'!Q8,"")</f>
        <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t="str">
        <f>IF('7.Customer Service'!Q9&lt;&gt;"",'7.Customer Service'!Q9,"")</f>
        <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t="str">
        <f>IF('7.Customer Service'!Q11&lt;&gt;"",'7.Customer Service'!Q11,"")</f>
        <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t="str">
        <f>IF('1.Quality'!Q21="","",'1.Quality'!Q21)</f>
        <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t="str">
        <f>IF('1.Quality'!Q23="","",'1.Quality'!Q23)</f>
        <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t="str">
        <f>IF('1.Quality'!Q25="","",'1.Quality'!Q25)</f>
        <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t="str">
        <f>IF('3.ISC '!Q20="","",'3.ISC '!Q20)</f>
        <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t="str">
        <f>IF('3.ISC '!Q21="","",'3.ISC '!Q21)</f>
        <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t="str">
        <f>IF('3.ISC '!Q23="","",'3.ISC '!Q23)</f>
        <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t="str">
        <f>IF('5.R&amp;D '!Q15="","",'5.R&amp;D '!Q15)</f>
        <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t="str">
        <f>IF('5.R&amp;D '!Q17="","",'5.R&amp;D '!Q17)</f>
        <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t="str">
        <f>IF('7.Customer Service'!Q15="","",'7.Customer Service'!Q15)</f>
        <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t="str">
        <f>IF('7.Customer Service'!Q17="","",'7.Customer Service'!Q17)</f>
        <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t="str">
        <f>IF('7.Customer Service'!Q19="","",'7.Customer Service'!Q19)</f>
        <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t="str">
        <f>IF('7.Customer Service'!Q21="","",'7.Customer Service'!Q21)</f>
        <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t="str">
        <f>IF('7.Customer Service'!Q23="","",'7.Customer Service'!Q23)</f>
        <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t="str">
        <f>IF('7.Customer Service'!Q25="","",'7.Customer Service'!Q25)</f>
        <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t="str">
        <f>IF('7.Customer Service'!Q27="","",'7.Customer Service'!Q27)</f>
        <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tabSelected="1" zoomScale="90" zoomScaleNormal="90" workbookViewId="0">
      <pane xSplit="1" ySplit="5" topLeftCell="B101" activePane="bottomRight" state="frozen"/>
      <selection pane="topRight" activeCell="B1" sqref="B1"/>
      <selection pane="bottomLeft" activeCell="A6" sqref="A6"/>
      <selection pane="bottomRight" activeCell="C101" sqref="C101"/>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t="e">
        <f t="shared" ref="AF2" si="18">IF(Q21&lt;&gt;"",IF($F20="Higher the better",IF(Q21&lt;Q20,Q21,NA()),IF(Q21&gt;Q20,Q21,NA())),NA())</f>
        <v>#N/A</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t="e">
        <f t="shared" ref="AF3" si="29">IF(Q23&lt;&gt;"",IF($F22="Higher the better",IF(Q23&gt;=Q22,Q23,NA()),IF(Q23&lt;=Q22,Q23,NA())),NA())</f>
        <v>#N/A</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t="e">
        <f t="shared" si="81"/>
        <v>#N/A</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133"/>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2</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2</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46295</v>
      </c>
      <c r="F101" s="302">
        <v>2</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895</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895</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t="e">
        <f t="shared" ref="AF8" si="58">IF(Q21&lt;&gt;"",IF($F20="Higher the better",IF(Q21&lt;Q20,Q21,NA()),IF(Q21&gt;Q20,Q21,NA())),NA())</f>
        <v>#N/A</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t="e">
        <f t="shared" ref="AF10" si="82">IF(Q23&lt;&gt;"",IF($F22="Higher the better",IF(Q23&lt;Q22,Q23,NA()),IF(Q23&gt;Q22,Q23,NA())),NA())</f>
        <v>#N/A</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92"/>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894</v>
      </c>
      <c r="C72" s="127" t="s">
        <v>891</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640</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900</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897</v>
      </c>
      <c r="C112" s="298" t="s">
        <v>898</v>
      </c>
      <c r="D112" s="298" t="s">
        <v>311</v>
      </c>
      <c r="E112" s="297">
        <v>46387</v>
      </c>
      <c r="F112" s="319">
        <v>2</v>
      </c>
      <c r="H112" s="176"/>
      <c r="I112" s="177"/>
      <c r="J112" s="177"/>
      <c r="K112" s="177"/>
      <c r="L112" s="177"/>
      <c r="M112" s="15"/>
      <c r="N112" s="177"/>
      <c r="O112" s="177"/>
    </row>
    <row r="113" spans="1:15" ht="41.5" customHeight="1" x14ac:dyDescent="0.35">
      <c r="A113" s="342" t="s">
        <v>251</v>
      </c>
      <c r="B113" s="298" t="s">
        <v>891</v>
      </c>
      <c r="C113" s="298" t="s">
        <v>899</v>
      </c>
      <c r="D113" s="298" t="s">
        <v>296</v>
      </c>
      <c r="E113" s="297">
        <v>46356</v>
      </c>
      <c r="F113" s="319">
        <v>2</v>
      </c>
      <c r="H113" s="176"/>
      <c r="I113" s="177"/>
      <c r="J113" s="177"/>
      <c r="K113" s="177"/>
      <c r="L113" s="177"/>
      <c r="M113" s="15"/>
      <c r="N113" s="177"/>
      <c r="O113" s="177"/>
    </row>
    <row r="114" spans="1:15" ht="28" customHeight="1" thickBot="1" x14ac:dyDescent="0.4">
      <c r="A114" s="342" t="s">
        <v>640</v>
      </c>
      <c r="B114" s="298" t="s">
        <v>892</v>
      </c>
      <c r="C114" s="337" t="s">
        <v>893</v>
      </c>
      <c r="D114" s="298" t="s">
        <v>311</v>
      </c>
      <c r="E114" s="297">
        <v>46356</v>
      </c>
      <c r="F114" s="319">
        <v>2</v>
      </c>
      <c r="H114" s="176"/>
      <c r="I114" s="177"/>
      <c r="J114" s="177"/>
      <c r="K114" s="177"/>
      <c r="L114" s="177"/>
      <c r="M114" s="15"/>
      <c r="N114" s="177"/>
      <c r="O114" s="177"/>
    </row>
    <row r="115" spans="1:15" x14ac:dyDescent="0.35">
      <c r="A115" s="276" t="s">
        <v>896</v>
      </c>
      <c r="B115" s="34" t="s">
        <v>196</v>
      </c>
      <c r="C115" s="35" t="s">
        <v>197</v>
      </c>
      <c r="D115" s="35" t="s">
        <v>895</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38:T38 I40:T40">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895</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t="e">
        <f t="shared" si="1"/>
        <v>#N/A</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308"/>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c r="Q21" s="308"/>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c r="Q22" s="308"/>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308"/>
      <c r="Q24" s="308"/>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308"/>
      <c r="Q25" s="308"/>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895</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39"/>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9"/>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9"/>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39"/>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9"/>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114"/>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3.453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895</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A120" zoomScale="80" zoomScaleNormal="80" workbookViewId="0">
      <selection activeCell="A133" sqref="A133:XFD133"/>
    </sheetView>
  </sheetViews>
  <sheetFormatPr defaultRowHeight="14.5" x14ac:dyDescent="0.35"/>
  <cols>
    <col min="1" max="1" width="21" customWidth="1"/>
    <col min="2" max="2" width="27.453125" style="28" customWidth="1"/>
    <col min="3" max="3" width="13.90625" hidden="1" customWidth="1"/>
    <col min="4" max="4" width="15.08984375" hidden="1" customWidth="1"/>
    <col min="5" max="5" width="11.90625" hidden="1" customWidth="1"/>
    <col min="6" max="6" width="11.6328125" hidden="1" customWidth="1"/>
    <col min="7" max="7" width="12" hidden="1"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t="e">
        <f t="shared" si="1"/>
        <v>#N/A</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t="e">
        <f t="shared" ref="AF3" si="10">IF(IF($F16="Higher the better",IF(Q17&gt;=Q16,Q17,NA()),IF(Q17&lt;=Q16,Q17,NA()))&lt;&gt;"",IF($F16="Higher the better",IF(Q17&gt;=Q16,Q17,NA()),IF(Q17&lt;=Q16,Q17,NA())),NA())</f>
        <v>#N/A</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t="e">
        <f t="shared" ref="AF5" si="34">IF(IF($F18="Higher the better",IF(Q19&gt;=Q18,Q19,NA()),IF(Q19&lt;=Q18,Q19,NA()))&lt;&gt;"",IF($F18="Higher the better",IF(Q19&gt;=Q18,Q19,NA()),IF(Q19&lt;=Q18,Q19,NA())),NA())</f>
        <v>#N/A</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t="e">
        <f t="shared" ref="AF7" si="58">IF(IF($F20="Higher the better",IF(Q21&gt;=Q20,Q21,NA()),IF(Q21&lt;=Q20,Q21,NA()))&lt;&gt;"",IF($F20="Higher the better",IF(Q21&gt;=Q20,Q21,NA()),IF(Q21&lt;=Q20,Q21,NA())),NA())</f>
        <v>#N/A</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t="e">
        <f t="shared" ref="AF9" si="82">IF(IF($F22="Higher the better",IF(Q23&gt;=Q22,Q23,NA()),IF(Q23&lt;=Q22,Q23,NA()))&lt;&gt;"",IF($F22="Higher the better",IF(Q23&gt;=Q22,Q23,NA()),IF(Q23&lt;=Q22,Q23,NA())),NA())</f>
        <v>#N/A</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45"/>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t="e">
        <f t="shared" ref="AF11" si="105">IF(IF($F24="Higher the better",IF(Q25&gt;=Q24,Q25,NA()),IF(Q25&lt;=Q24,Q25,NA()))&lt;&gt;"",IF($F24="Higher the better",IF(Q25&gt;=Q24,Q25,NA()),IF(Q25&lt;=Q24,Q25,NA())),NA())</f>
        <v>#N/A</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t="e">
        <f t="shared" ref="AF13" si="127">IF(IF($F26="Higher the better",IF(Q27&gt;=Q26,Q27,NA()),IF(Q27&lt;=Q26,Q27,NA()))&lt;&gt;"",IF($F26="Higher the better",IF(Q27&gt;=Q26,Q27,NA()),IF(Q27&lt;=Q26,Q27,NA())),NA())</f>
        <v>#N/A</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45"/>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45"/>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45"/>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45"/>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887</v>
      </c>
      <c r="C51" s="41" t="s">
        <v>888</v>
      </c>
      <c r="D51" s="41" t="s">
        <v>889</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627</v>
      </c>
      <c r="C54" s="41" t="s">
        <v>628</v>
      </c>
      <c r="D54" s="41" t="s">
        <v>890</v>
      </c>
      <c r="E54" s="41" t="s">
        <v>629</v>
      </c>
      <c r="F54" s="41" t="s">
        <v>630</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631</v>
      </c>
      <c r="B57" s="41" t="s">
        <v>632</v>
      </c>
      <c r="C57" s="41" t="s">
        <v>633</v>
      </c>
      <c r="D57" s="41" t="s">
        <v>634</v>
      </c>
      <c r="E57" s="41" t="s">
        <v>635</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636</v>
      </c>
      <c r="B89" s="574" t="s">
        <v>637</v>
      </c>
      <c r="C89" s="574" t="s">
        <v>638</v>
      </c>
      <c r="D89" s="574" t="s">
        <v>639</v>
      </c>
      <c r="E89" s="366">
        <v>46112</v>
      </c>
      <c r="F89" s="368">
        <v>5</v>
      </c>
      <c r="H89" s="364" t="s">
        <v>640</v>
      </c>
      <c r="I89" s="370" t="s">
        <v>641</v>
      </c>
      <c r="J89" s="370" t="s">
        <v>642</v>
      </c>
      <c r="K89" s="565" t="s">
        <v>643</v>
      </c>
      <c r="L89" s="370" t="s">
        <v>644</v>
      </c>
      <c r="M89" s="372" t="s">
        <v>343</v>
      </c>
      <c r="N89" s="434" t="s">
        <v>645</v>
      </c>
      <c r="O89" s="566" t="s">
        <v>646</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636</v>
      </c>
      <c r="B91" s="350" t="s">
        <v>647</v>
      </c>
      <c r="C91" s="350" t="s">
        <v>648</v>
      </c>
      <c r="D91" s="350" t="s">
        <v>639</v>
      </c>
      <c r="E91" s="366">
        <v>46112</v>
      </c>
      <c r="F91" s="368">
        <v>5</v>
      </c>
      <c r="H91" s="364" t="s">
        <v>640</v>
      </c>
      <c r="I91" s="370" t="s">
        <v>649</v>
      </c>
      <c r="J91" s="370" t="s">
        <v>650</v>
      </c>
      <c r="K91" s="370" t="s">
        <v>651</v>
      </c>
      <c r="L91" s="370" t="s">
        <v>652</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640</v>
      </c>
      <c r="B93" s="350" t="s">
        <v>653</v>
      </c>
      <c r="C93" s="350" t="s">
        <v>654</v>
      </c>
      <c r="D93" s="350" t="s">
        <v>655</v>
      </c>
      <c r="E93" s="366">
        <v>46081</v>
      </c>
      <c r="F93" s="368">
        <v>5</v>
      </c>
      <c r="H93" s="364" t="s">
        <v>636</v>
      </c>
      <c r="I93" s="434" t="s">
        <v>656</v>
      </c>
      <c r="J93" s="370" t="s">
        <v>78</v>
      </c>
      <c r="K93" s="434" t="s">
        <v>657</v>
      </c>
      <c r="L93" s="370" t="s">
        <v>658</v>
      </c>
      <c r="M93" s="372" t="s">
        <v>343</v>
      </c>
      <c r="N93" s="434" t="s">
        <v>659</v>
      </c>
      <c r="O93" s="566" t="s">
        <v>660</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631</v>
      </c>
      <c r="B95" s="350" t="s">
        <v>661</v>
      </c>
      <c r="C95" s="350" t="s">
        <v>662</v>
      </c>
      <c r="D95" s="350" t="s">
        <v>655</v>
      </c>
      <c r="E95" s="366" t="s">
        <v>663</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664</v>
      </c>
      <c r="B97" s="350" t="s">
        <v>665</v>
      </c>
      <c r="C97" s="350" t="s">
        <v>666</v>
      </c>
      <c r="D97" s="350" t="s">
        <v>667</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640</v>
      </c>
      <c r="B99" s="350" t="s">
        <v>668</v>
      </c>
      <c r="C99" s="574" t="s">
        <v>669</v>
      </c>
      <c r="D99" s="350" t="s">
        <v>670</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636</v>
      </c>
      <c r="B101" s="350" t="s">
        <v>671</v>
      </c>
      <c r="C101" s="350" t="s">
        <v>672</v>
      </c>
      <c r="D101" s="350" t="s">
        <v>639</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636</v>
      </c>
      <c r="B103" s="350" t="s">
        <v>673</v>
      </c>
      <c r="C103" s="350" t="s">
        <v>674</v>
      </c>
      <c r="D103" s="350" t="s">
        <v>639</v>
      </c>
      <c r="E103" s="366" t="s">
        <v>663</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675</v>
      </c>
      <c r="B105" s="352" t="s">
        <v>676</v>
      </c>
      <c r="C105" s="583" t="s">
        <v>677</v>
      </c>
      <c r="D105" s="350" t="s">
        <v>678</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679</v>
      </c>
      <c r="B107" s="350" t="s">
        <v>680</v>
      </c>
      <c r="C107" s="583" t="s">
        <v>681</v>
      </c>
      <c r="D107" s="350" t="s">
        <v>682</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683</v>
      </c>
      <c r="B109" s="350" t="s">
        <v>684</v>
      </c>
      <c r="C109" s="350" t="s">
        <v>685</v>
      </c>
      <c r="D109" s="350" t="s">
        <v>686</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640</v>
      </c>
      <c r="B111" s="582" t="s">
        <v>687</v>
      </c>
      <c r="C111" s="582" t="s">
        <v>688</v>
      </c>
      <c r="D111" s="582" t="s">
        <v>670</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636</v>
      </c>
      <c r="B113" s="582" t="s">
        <v>689</v>
      </c>
      <c r="C113" s="582" t="s">
        <v>690</v>
      </c>
      <c r="D113" s="582" t="s">
        <v>639</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636</v>
      </c>
      <c r="B115" s="582" t="s">
        <v>691</v>
      </c>
      <c r="C115" s="582" t="s">
        <v>692</v>
      </c>
      <c r="D115" s="582" t="s">
        <v>639</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636</v>
      </c>
      <c r="B117" s="582" t="s">
        <v>693</v>
      </c>
      <c r="C117" s="582" t="s">
        <v>694</v>
      </c>
      <c r="D117" s="582" t="s">
        <v>639</v>
      </c>
      <c r="E117" s="366" t="s">
        <v>663</v>
      </c>
      <c r="F117" s="368">
        <v>3</v>
      </c>
      <c r="G117" s="28"/>
    </row>
    <row r="118" spans="1:8" ht="21.65" customHeight="1" thickBot="1" x14ac:dyDescent="0.4">
      <c r="A118" s="365"/>
      <c r="B118" s="376"/>
      <c r="C118" s="376"/>
      <c r="D118" s="376"/>
      <c r="E118" s="367"/>
      <c r="F118" s="369"/>
      <c r="G118" s="28"/>
    </row>
    <row r="119" spans="1:8" ht="32.9" customHeight="1" x14ac:dyDescent="0.35">
      <c r="A119" s="364" t="s">
        <v>695</v>
      </c>
      <c r="B119" s="350" t="s">
        <v>696</v>
      </c>
      <c r="C119" s="574" t="s">
        <v>697</v>
      </c>
      <c r="D119" s="350" t="s">
        <v>670</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636</v>
      </c>
      <c r="B121" s="350" t="s">
        <v>698</v>
      </c>
      <c r="C121" s="580" t="s">
        <v>699</v>
      </c>
      <c r="D121" s="350" t="s">
        <v>639</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636</v>
      </c>
      <c r="B123" s="350" t="s">
        <v>700</v>
      </c>
      <c r="C123" s="580" t="s">
        <v>701</v>
      </c>
      <c r="D123" s="350" t="s">
        <v>639</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636</v>
      </c>
      <c r="B125" s="350" t="s">
        <v>702</v>
      </c>
      <c r="C125" s="580" t="s">
        <v>703</v>
      </c>
      <c r="D125" s="350" t="s">
        <v>639</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640</v>
      </c>
      <c r="B127" s="574" t="s">
        <v>704</v>
      </c>
      <c r="C127" s="580" t="s">
        <v>705</v>
      </c>
      <c r="D127" s="350" t="s">
        <v>670</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636</v>
      </c>
      <c r="B129" s="574" t="s">
        <v>706</v>
      </c>
      <c r="C129" s="580" t="s">
        <v>707</v>
      </c>
      <c r="D129" s="350" t="s">
        <v>639</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636</v>
      </c>
      <c r="B131" s="574" t="s">
        <v>708</v>
      </c>
      <c r="C131" s="580" t="s">
        <v>709</v>
      </c>
      <c r="D131" s="350" t="s">
        <v>639</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895</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710</v>
      </c>
      <c r="E1" s="218" t="s">
        <v>89</v>
      </c>
      <c r="F1" s="183" t="s">
        <v>711</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712</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713</v>
      </c>
      <c r="B6" s="596" t="s">
        <v>714</v>
      </c>
      <c r="C6" s="598" t="s">
        <v>97</v>
      </c>
      <c r="D6" s="599" t="s">
        <v>715</v>
      </c>
      <c r="E6" s="598" t="s">
        <v>98</v>
      </c>
      <c r="F6" s="601" t="s">
        <v>99</v>
      </c>
      <c r="G6" s="596" t="s">
        <v>608</v>
      </c>
      <c r="H6" s="235" t="s">
        <v>29</v>
      </c>
      <c r="I6" s="236" t="s">
        <v>711</v>
      </c>
      <c r="J6" s="236" t="s">
        <v>711</v>
      </c>
      <c r="K6" s="236" t="s">
        <v>711</v>
      </c>
      <c r="L6" s="236" t="s">
        <v>711</v>
      </c>
      <c r="M6" s="236" t="s">
        <v>711</v>
      </c>
      <c r="N6" s="236" t="s">
        <v>711</v>
      </c>
      <c r="O6" s="236" t="s">
        <v>711</v>
      </c>
      <c r="P6" s="236" t="s">
        <v>711</v>
      </c>
      <c r="Q6" s="236" t="s">
        <v>711</v>
      </c>
      <c r="R6" s="236" t="s">
        <v>711</v>
      </c>
      <c r="S6" s="236" t="s">
        <v>711</v>
      </c>
      <c r="T6" s="236" t="s">
        <v>711</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716</v>
      </c>
      <c r="B8" s="594" t="s">
        <v>717</v>
      </c>
      <c r="C8" s="598" t="s">
        <v>97</v>
      </c>
      <c r="D8" s="598">
        <v>145</v>
      </c>
      <c r="E8" s="598" t="s">
        <v>248</v>
      </c>
      <c r="F8" s="601" t="s">
        <v>99</v>
      </c>
      <c r="G8" s="596" t="s">
        <v>55</v>
      </c>
      <c r="H8" s="235" t="s">
        <v>29</v>
      </c>
      <c r="I8" s="237">
        <v>6.9</v>
      </c>
      <c r="J8" s="237">
        <v>8.5</v>
      </c>
      <c r="K8" s="237">
        <v>12.6</v>
      </c>
      <c r="L8" s="237" t="s">
        <v>718</v>
      </c>
      <c r="M8" s="237" t="s">
        <v>719</v>
      </c>
      <c r="N8" s="237" t="s">
        <v>720</v>
      </c>
      <c r="O8" s="237" t="s">
        <v>721</v>
      </c>
      <c r="P8" s="237" t="s">
        <v>722</v>
      </c>
      <c r="Q8" s="237" t="s">
        <v>723</v>
      </c>
      <c r="R8" s="237" t="s">
        <v>724</v>
      </c>
      <c r="S8" s="237" t="s">
        <v>725</v>
      </c>
      <c r="T8" s="237" t="s">
        <v>726</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727</v>
      </c>
      <c r="B10" s="594" t="s">
        <v>728</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711</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729</v>
      </c>
      <c r="B14" s="603" t="s">
        <v>730</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731</v>
      </c>
      <c r="B16" s="603" t="s">
        <v>732</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733</v>
      </c>
      <c r="B18" s="603" t="s">
        <v>734</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735</v>
      </c>
      <c r="B20" s="594" t="s">
        <v>736</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737</v>
      </c>
      <c r="B22" s="594" t="s">
        <v>738</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640</v>
      </c>
      <c r="B47" s="241" t="s">
        <v>739</v>
      </c>
      <c r="C47" s="242" t="s">
        <v>740</v>
      </c>
      <c r="D47" s="242" t="s">
        <v>741</v>
      </c>
      <c r="E47" s="242" t="s">
        <v>742</v>
      </c>
      <c r="F47" s="243" t="s">
        <v>743</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711</v>
      </c>
      <c r="F48" s="248" t="s">
        <v>711</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711</v>
      </c>
      <c r="B50" s="248" t="s">
        <v>711</v>
      </c>
      <c r="C50" s="247" t="s">
        <v>711</v>
      </c>
      <c r="D50" s="247" t="s">
        <v>711</v>
      </c>
      <c r="E50" s="247" t="s">
        <v>711</v>
      </c>
      <c r="F50" s="248" t="s">
        <v>711</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711</v>
      </c>
      <c r="C51" s="247" t="s">
        <v>711</v>
      </c>
      <c r="D51" s="247" t="s">
        <v>711</v>
      </c>
      <c r="E51" s="247" t="s">
        <v>711</v>
      </c>
      <c r="F51" s="248" t="s">
        <v>711</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711</v>
      </c>
      <c r="B53" s="248" t="s">
        <v>711</v>
      </c>
      <c r="C53" s="247" t="s">
        <v>711</v>
      </c>
      <c r="D53" s="247" t="s">
        <v>711</v>
      </c>
      <c r="E53" s="247" t="s">
        <v>711</v>
      </c>
      <c r="F53" s="248" t="s">
        <v>711</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711</v>
      </c>
      <c r="C54" s="247" t="s">
        <v>711</v>
      </c>
      <c r="D54" s="247" t="s">
        <v>711</v>
      </c>
      <c r="E54" s="247" t="s">
        <v>711</v>
      </c>
      <c r="F54" s="248" t="s">
        <v>711</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711</v>
      </c>
      <c r="B56" s="248" t="s">
        <v>711</v>
      </c>
      <c r="C56" s="247" t="s">
        <v>711</v>
      </c>
      <c r="D56" s="247" t="s">
        <v>711</v>
      </c>
      <c r="E56" s="247" t="s">
        <v>711</v>
      </c>
      <c r="F56" s="248" t="s">
        <v>711</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711</v>
      </c>
      <c r="C57" s="247" t="s">
        <v>711</v>
      </c>
      <c r="D57" s="247" t="s">
        <v>711</v>
      </c>
      <c r="E57" s="247" t="s">
        <v>711</v>
      </c>
      <c r="F57" s="248" t="s">
        <v>711</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711</v>
      </c>
      <c r="B59" s="248" t="s">
        <v>711</v>
      </c>
      <c r="C59" s="247" t="s">
        <v>711</v>
      </c>
      <c r="D59" s="247" t="s">
        <v>711</v>
      </c>
      <c r="E59" s="247" t="s">
        <v>711</v>
      </c>
      <c r="F59" s="248" t="s">
        <v>711</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711</v>
      </c>
      <c r="C60" s="247" t="s">
        <v>711</v>
      </c>
      <c r="D60" s="247" t="s">
        <v>711</v>
      </c>
      <c r="E60" s="247" t="s">
        <v>711</v>
      </c>
      <c r="F60" s="248" t="s">
        <v>711</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711</v>
      </c>
      <c r="B62" s="248" t="s">
        <v>711</v>
      </c>
      <c r="C62" s="247" t="s">
        <v>711</v>
      </c>
      <c r="D62" s="247" t="s">
        <v>711</v>
      </c>
      <c r="E62" s="247" t="s">
        <v>711</v>
      </c>
      <c r="F62" s="248" t="s">
        <v>711</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711</v>
      </c>
      <c r="C63" s="247" t="s">
        <v>711</v>
      </c>
      <c r="D63" s="247" t="s">
        <v>711</v>
      </c>
      <c r="E63" s="247" t="s">
        <v>711</v>
      </c>
      <c r="F63" s="248" t="s">
        <v>711</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744</v>
      </c>
      <c r="P81" s="250"/>
      <c r="Q81" s="250"/>
      <c r="R81" s="250"/>
      <c r="S81" s="250"/>
      <c r="T81" s="250"/>
      <c r="U81" s="250"/>
      <c r="V81" s="250"/>
    </row>
    <row r="82" spans="1:22" ht="16.5" customHeight="1" x14ac:dyDescent="0.35">
      <c r="A82" s="636" t="s">
        <v>745</v>
      </c>
      <c r="B82" s="601" t="s">
        <v>746</v>
      </c>
      <c r="C82" s="637" t="s">
        <v>747</v>
      </c>
      <c r="D82" s="637" t="s">
        <v>748</v>
      </c>
      <c r="E82" s="599" t="s">
        <v>749</v>
      </c>
      <c r="F82" s="628" t="s">
        <v>711</v>
      </c>
      <c r="G82" s="89"/>
      <c r="H82" s="630" t="s">
        <v>640</v>
      </c>
      <c r="I82" s="632" t="s">
        <v>641</v>
      </c>
      <c r="J82" s="632" t="s">
        <v>642</v>
      </c>
      <c r="K82" s="632" t="s">
        <v>643</v>
      </c>
      <c r="L82" s="632" t="s">
        <v>644</v>
      </c>
      <c r="M82" s="634" t="s">
        <v>343</v>
      </c>
      <c r="N82" s="620" t="s">
        <v>711</v>
      </c>
      <c r="O82" s="618" t="s">
        <v>711</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711</v>
      </c>
      <c r="B84" s="624" t="s">
        <v>711</v>
      </c>
      <c r="C84" s="626" t="s">
        <v>711</v>
      </c>
      <c r="D84" s="626" t="s">
        <v>711</v>
      </c>
      <c r="E84" s="626" t="s">
        <v>711</v>
      </c>
      <c r="F84" s="628" t="s">
        <v>711</v>
      </c>
      <c r="G84" s="89"/>
      <c r="H84" s="622" t="s">
        <v>711</v>
      </c>
      <c r="I84" s="620" t="s">
        <v>711</v>
      </c>
      <c r="J84" s="620" t="s">
        <v>711</v>
      </c>
      <c r="K84" s="620" t="s">
        <v>711</v>
      </c>
      <c r="L84" s="620" t="s">
        <v>711</v>
      </c>
      <c r="M84" s="620" t="s">
        <v>711</v>
      </c>
      <c r="N84" s="620" t="s">
        <v>711</v>
      </c>
      <c r="O84" s="618" t="s">
        <v>711</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711</v>
      </c>
      <c r="B86" s="624" t="s">
        <v>711</v>
      </c>
      <c r="C86" s="626" t="s">
        <v>711</v>
      </c>
      <c r="D86" s="626" t="s">
        <v>711</v>
      </c>
      <c r="E86" s="626" t="s">
        <v>711</v>
      </c>
      <c r="F86" s="628" t="s">
        <v>711</v>
      </c>
      <c r="G86" s="89"/>
      <c r="H86" s="622" t="s">
        <v>711</v>
      </c>
      <c r="I86" s="620" t="s">
        <v>711</v>
      </c>
      <c r="J86" s="620" t="s">
        <v>711</v>
      </c>
      <c r="K86" s="620" t="s">
        <v>711</v>
      </c>
      <c r="L86" s="620" t="s">
        <v>711</v>
      </c>
      <c r="M86" s="620" t="s">
        <v>711</v>
      </c>
      <c r="N86" s="620" t="s">
        <v>711</v>
      </c>
      <c r="O86" s="618" t="s">
        <v>711</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711</v>
      </c>
      <c r="B88" s="624" t="s">
        <v>711</v>
      </c>
      <c r="C88" s="626" t="s">
        <v>711</v>
      </c>
      <c r="D88" s="626" t="s">
        <v>711</v>
      </c>
      <c r="E88" s="626" t="s">
        <v>711</v>
      </c>
      <c r="F88" s="628" t="s">
        <v>711</v>
      </c>
      <c r="G88" s="89"/>
      <c r="H88" s="622" t="s">
        <v>711</v>
      </c>
      <c r="I88" s="620" t="s">
        <v>711</v>
      </c>
      <c r="J88" s="620" t="s">
        <v>711</v>
      </c>
      <c r="K88" s="620" t="s">
        <v>711</v>
      </c>
      <c r="L88" s="620" t="s">
        <v>711</v>
      </c>
      <c r="M88" s="620" t="s">
        <v>711</v>
      </c>
      <c r="N88" s="620" t="s">
        <v>711</v>
      </c>
      <c r="O88" s="618" t="s">
        <v>711</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711</v>
      </c>
      <c r="B90" s="624" t="s">
        <v>711</v>
      </c>
      <c r="C90" s="626" t="s">
        <v>711</v>
      </c>
      <c r="D90" s="626" t="s">
        <v>711</v>
      </c>
      <c r="E90" s="626" t="s">
        <v>711</v>
      </c>
      <c r="F90" s="628" t="s">
        <v>711</v>
      </c>
      <c r="G90" s="89"/>
      <c r="H90" s="622" t="s">
        <v>711</v>
      </c>
      <c r="I90" s="620" t="s">
        <v>711</v>
      </c>
      <c r="J90" s="620" t="s">
        <v>711</v>
      </c>
      <c r="K90" s="620" t="s">
        <v>711</v>
      </c>
      <c r="L90" s="620" t="s">
        <v>711</v>
      </c>
      <c r="M90" s="620" t="s">
        <v>711</v>
      </c>
      <c r="N90" s="620" t="s">
        <v>711</v>
      </c>
      <c r="O90" s="618" t="s">
        <v>711</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711</v>
      </c>
      <c r="B92" s="624" t="s">
        <v>711</v>
      </c>
      <c r="C92" s="626" t="s">
        <v>711</v>
      </c>
      <c r="D92" s="626" t="s">
        <v>711</v>
      </c>
      <c r="E92" s="626" t="s">
        <v>711</v>
      </c>
      <c r="F92" s="628" t="s">
        <v>711</v>
      </c>
      <c r="G92" s="89"/>
      <c r="H92" s="622" t="s">
        <v>711</v>
      </c>
      <c r="I92" s="620" t="s">
        <v>711</v>
      </c>
      <c r="J92" s="620" t="s">
        <v>711</v>
      </c>
      <c r="K92" s="620" t="s">
        <v>711</v>
      </c>
      <c r="L92" s="620" t="s">
        <v>711</v>
      </c>
      <c r="M92" s="620" t="s">
        <v>711</v>
      </c>
      <c r="N92" s="620" t="s">
        <v>711</v>
      </c>
      <c r="O92" s="618" t="s">
        <v>711</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895</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750</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712</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713</v>
      </c>
      <c r="B6" s="346" t="s">
        <v>751</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716</v>
      </c>
      <c r="B8" s="344" t="s">
        <v>752</v>
      </c>
      <c r="C8" s="348" t="s">
        <v>115</v>
      </c>
      <c r="D8" s="348" t="s">
        <v>753</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754</v>
      </c>
      <c r="B10" s="386" t="s">
        <v>755</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756</v>
      </c>
      <c r="B14" s="386" t="s">
        <v>757</v>
      </c>
      <c r="C14" s="348" t="s">
        <v>97</v>
      </c>
      <c r="D14" s="350" t="s">
        <v>758</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759</v>
      </c>
      <c r="B16" s="386" t="s">
        <v>760</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761</v>
      </c>
      <c r="B18" s="386" t="s">
        <v>736</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762</v>
      </c>
      <c r="B20" s="386" t="s">
        <v>763</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764</v>
      </c>
      <c r="B22" s="507" t="s">
        <v>765</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766</v>
      </c>
      <c r="B24" s="455" t="s">
        <v>767</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768</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713</v>
      </c>
      <c r="B49" s="41" t="s">
        <v>769</v>
      </c>
      <c r="C49" s="41" t="s">
        <v>770</v>
      </c>
      <c r="D49" s="41" t="s">
        <v>771</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716</v>
      </c>
      <c r="B52" t="s">
        <v>772</v>
      </c>
      <c r="C52" t="s">
        <v>773</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774</v>
      </c>
      <c r="B55" t="s">
        <v>775</v>
      </c>
      <c r="C55" t="s">
        <v>776</v>
      </c>
      <c r="D55" t="s">
        <v>777</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756</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737</v>
      </c>
      <c r="B61" t="s">
        <v>778</v>
      </c>
      <c r="C61" s="41" t="s">
        <v>779</v>
      </c>
      <c r="D61" s="33" t="s">
        <v>780</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762</v>
      </c>
      <c r="B64" s="41" t="s">
        <v>781</v>
      </c>
      <c r="C64" s="127" t="s">
        <v>782</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713</v>
      </c>
      <c r="B84" s="350" t="s">
        <v>783</v>
      </c>
      <c r="C84" s="350" t="s">
        <v>784</v>
      </c>
      <c r="D84" s="350" t="s">
        <v>785</v>
      </c>
      <c r="E84" s="366" t="s">
        <v>786</v>
      </c>
      <c r="F84" s="368">
        <v>5</v>
      </c>
      <c r="H84" s="364" t="s">
        <v>787</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716</v>
      </c>
      <c r="B86" s="350" t="s">
        <v>788</v>
      </c>
      <c r="C86" s="350" t="s">
        <v>789</v>
      </c>
      <c r="D86" s="350" t="s">
        <v>790</v>
      </c>
      <c r="E86" s="366" t="s">
        <v>786</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727</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791</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759</v>
      </c>
      <c r="B92" s="350" t="s">
        <v>792</v>
      </c>
      <c r="C92" s="350" t="s">
        <v>793</v>
      </c>
      <c r="D92" s="350" t="s">
        <v>794</v>
      </c>
      <c r="E92" s="366" t="s">
        <v>786</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761</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795</v>
      </c>
      <c r="B96" s="350" t="s">
        <v>796</v>
      </c>
      <c r="C96" s="350" t="s">
        <v>797</v>
      </c>
      <c r="D96" s="350" t="s">
        <v>798</v>
      </c>
      <c r="E96" s="366" t="s">
        <v>786</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762</v>
      </c>
      <c r="B98" s="350" t="s">
        <v>799</v>
      </c>
      <c r="C98" s="350" t="s">
        <v>800</v>
      </c>
      <c r="D98" s="350" t="s">
        <v>794</v>
      </c>
      <c r="E98" s="366" t="s">
        <v>786</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895</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801</v>
      </c>
      <c r="E1" s="12" t="s">
        <v>89</v>
      </c>
      <c r="F1" s="12" t="s">
        <v>802</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803</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804</v>
      </c>
      <c r="B6" s="346" t="s">
        <v>805</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806</v>
      </c>
      <c r="B8" s="344" t="s">
        <v>807</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808</v>
      </c>
      <c r="B10" s="344" t="s">
        <v>809</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810</v>
      </c>
      <c r="B14" s="352" t="s">
        <v>811</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812</v>
      </c>
      <c r="B16" s="344" t="s">
        <v>813</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814</v>
      </c>
      <c r="B18" s="353" t="s">
        <v>815</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816</v>
      </c>
      <c r="B20" s="344" t="s">
        <v>817</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818</v>
      </c>
      <c r="B22" s="353" t="s">
        <v>819</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820</v>
      </c>
      <c r="B24" s="353" t="s">
        <v>821</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821</v>
      </c>
      <c r="B49" s="41" t="s">
        <v>822</v>
      </c>
      <c r="C49" s="41" t="s">
        <v>823</v>
      </c>
      <c r="D49" s="41" t="s">
        <v>824</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825</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895</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826</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827</v>
      </c>
      <c r="B3" s="343"/>
      <c r="C3" t="s">
        <v>828</v>
      </c>
      <c r="D3" t="s">
        <v>829</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713</v>
      </c>
      <c r="B6" s="346" t="s">
        <v>830</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806</v>
      </c>
      <c r="B8" s="344" t="s">
        <v>831</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808</v>
      </c>
      <c r="B10" s="344" t="s">
        <v>831</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832</v>
      </c>
      <c r="B14" s="352" t="s">
        <v>833</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834</v>
      </c>
      <c r="B16" s="353" t="s">
        <v>835</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756</v>
      </c>
      <c r="B18" s="344" t="s">
        <v>756</v>
      </c>
      <c r="C18" s="348" t="s">
        <v>97</v>
      </c>
      <c r="D18" s="350" t="s">
        <v>836</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816</v>
      </c>
      <c r="B20" s="344" t="s">
        <v>837</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838</v>
      </c>
      <c r="B22" s="344" t="s">
        <v>839</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840</v>
      </c>
      <c r="B24" s="344" t="s">
        <v>841</v>
      </c>
      <c r="C24" s="348" t="s">
        <v>97</v>
      </c>
      <c r="D24" s="466" t="s">
        <v>842</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843</v>
      </c>
      <c r="B26" s="344" t="s">
        <v>844</v>
      </c>
      <c r="C26" s="348" t="s">
        <v>97</v>
      </c>
      <c r="D26" s="350" t="s">
        <v>845</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846</v>
      </c>
      <c r="C51" s="41" t="s">
        <v>336</v>
      </c>
      <c r="D51" s="41" t="s">
        <v>847</v>
      </c>
      <c r="E51" s="41" t="s">
        <v>848</v>
      </c>
      <c r="F51" s="41" t="s">
        <v>849</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787</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825</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895</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850</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851</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852</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636</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853</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825</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895</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854</v>
      </c>
    </row>
    <row r="3" spans="2:13" x14ac:dyDescent="0.35">
      <c r="B3" t="s">
        <v>855</v>
      </c>
      <c r="C3" t="s">
        <v>856</v>
      </c>
      <c r="D3" t="s">
        <v>857</v>
      </c>
      <c r="F3" t="s">
        <v>858</v>
      </c>
      <c r="G3" t="s">
        <v>857</v>
      </c>
      <c r="I3" t="s">
        <v>859</v>
      </c>
      <c r="J3" t="s">
        <v>857</v>
      </c>
    </row>
    <row r="4" spans="2:13" x14ac:dyDescent="0.35">
      <c r="C4" t="s">
        <v>860</v>
      </c>
      <c r="D4" t="s">
        <v>857</v>
      </c>
      <c r="F4" t="s">
        <v>861</v>
      </c>
      <c r="G4" t="s">
        <v>857</v>
      </c>
      <c r="I4" t="s">
        <v>862</v>
      </c>
      <c r="J4" t="s">
        <v>857</v>
      </c>
    </row>
    <row r="8" spans="2:13" x14ac:dyDescent="0.35">
      <c r="B8" t="s">
        <v>863</v>
      </c>
    </row>
    <row r="9" spans="2:13" ht="24" x14ac:dyDescent="0.35">
      <c r="B9" s="1" t="s">
        <v>441</v>
      </c>
      <c r="C9" s="1" t="s">
        <v>864</v>
      </c>
      <c r="D9" s="1" t="s">
        <v>865</v>
      </c>
      <c r="E9" s="1" t="s">
        <v>60</v>
      </c>
      <c r="F9" s="1" t="s">
        <v>7</v>
      </c>
      <c r="G9" s="1" t="s">
        <v>9</v>
      </c>
      <c r="H9" s="1" t="s">
        <v>10</v>
      </c>
      <c r="I9" s="1" t="s">
        <v>11</v>
      </c>
      <c r="J9" s="1" t="s">
        <v>12</v>
      </c>
      <c r="K9" s="1" t="s">
        <v>866</v>
      </c>
      <c r="L9" s="1" t="s">
        <v>867</v>
      </c>
      <c r="M9" s="1" t="s">
        <v>15</v>
      </c>
    </row>
    <row r="10" spans="2:13" x14ac:dyDescent="0.35">
      <c r="B10" s="661" t="s">
        <v>868</v>
      </c>
      <c r="C10" s="655"/>
      <c r="D10" s="659" t="s">
        <v>869</v>
      </c>
      <c r="E10" s="659" t="s">
        <v>870</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871</v>
      </c>
      <c r="C12" s="655"/>
      <c r="D12" s="657">
        <v>0.37</v>
      </c>
      <c r="E12" s="657">
        <v>0.44</v>
      </c>
      <c r="F12" s="659" t="s">
        <v>98</v>
      </c>
      <c r="G12" s="660"/>
      <c r="H12" s="3" t="s">
        <v>29</v>
      </c>
      <c r="I12" s="6">
        <f t="shared" ref="I12:M21" ca="1" si="0">RANDBETWEEN(1,100)</f>
        <v>56</v>
      </c>
      <c r="J12" s="6">
        <f t="shared" ca="1" si="0"/>
        <v>78</v>
      </c>
      <c r="K12" s="6">
        <f t="shared" ca="1" si="0"/>
        <v>20</v>
      </c>
      <c r="L12" s="6">
        <f t="shared" ca="1" si="0"/>
        <v>93</v>
      </c>
      <c r="M12" s="6">
        <f t="shared" ca="1" si="0"/>
        <v>53</v>
      </c>
    </row>
    <row r="13" spans="2:13" x14ac:dyDescent="0.35">
      <c r="B13" s="654"/>
      <c r="C13" s="656"/>
      <c r="D13" s="658"/>
      <c r="E13" s="658"/>
      <c r="F13" s="658"/>
      <c r="G13" s="656"/>
      <c r="H13" s="3" t="s">
        <v>30</v>
      </c>
      <c r="I13" s="7">
        <f t="shared" ca="1" si="0"/>
        <v>18</v>
      </c>
      <c r="J13" s="7">
        <f t="shared" ca="1" si="0"/>
        <v>98</v>
      </c>
      <c r="K13" s="7">
        <f t="shared" ca="1" si="0"/>
        <v>81</v>
      </c>
      <c r="L13" s="7">
        <f t="shared" ca="1" si="0"/>
        <v>31</v>
      </c>
      <c r="M13" s="7">
        <f t="shared" ca="1" si="0"/>
        <v>23</v>
      </c>
    </row>
    <row r="14" spans="2:13" x14ac:dyDescent="0.35">
      <c r="B14" s="653" t="s">
        <v>872</v>
      </c>
      <c r="C14" s="655"/>
      <c r="D14" s="657">
        <v>0.31</v>
      </c>
      <c r="E14" s="657">
        <v>0.34</v>
      </c>
      <c r="F14" s="659" t="s">
        <v>98</v>
      </c>
      <c r="G14" s="660"/>
      <c r="H14" s="3" t="s">
        <v>29</v>
      </c>
      <c r="I14" s="6">
        <f t="shared" ca="1" si="0"/>
        <v>7</v>
      </c>
      <c r="J14" s="6">
        <f t="shared" ca="1" si="0"/>
        <v>77</v>
      </c>
      <c r="K14" s="6">
        <f t="shared" ca="1" si="0"/>
        <v>59</v>
      </c>
      <c r="L14" s="6">
        <f t="shared" ca="1" si="0"/>
        <v>92</v>
      </c>
      <c r="M14" s="6">
        <f t="shared" ca="1" si="0"/>
        <v>36</v>
      </c>
    </row>
    <row r="15" spans="2:13" x14ac:dyDescent="0.35">
      <c r="B15" s="654"/>
      <c r="C15" s="656"/>
      <c r="D15" s="658"/>
      <c r="E15" s="658"/>
      <c r="F15" s="658"/>
      <c r="G15" s="656"/>
      <c r="H15" s="3" t="s">
        <v>30</v>
      </c>
      <c r="I15" s="7">
        <f t="shared" ca="1" si="0"/>
        <v>2</v>
      </c>
      <c r="J15" s="7">
        <f t="shared" ca="1" si="0"/>
        <v>15</v>
      </c>
      <c r="K15" s="7">
        <f t="shared" ca="1" si="0"/>
        <v>60</v>
      </c>
      <c r="L15" s="7">
        <f t="shared" ca="1" si="0"/>
        <v>51</v>
      </c>
      <c r="M15" s="7">
        <f t="shared" ca="1" si="0"/>
        <v>93</v>
      </c>
    </row>
    <row r="16" spans="2:13" x14ac:dyDescent="0.35">
      <c r="B16" s="653" t="s">
        <v>873</v>
      </c>
      <c r="C16" s="655"/>
      <c r="D16" s="657">
        <v>0.24</v>
      </c>
      <c r="E16" s="657">
        <v>0.26</v>
      </c>
      <c r="F16" s="659" t="s">
        <v>98</v>
      </c>
      <c r="G16" s="660"/>
      <c r="H16" s="3" t="s">
        <v>29</v>
      </c>
      <c r="I16" s="6">
        <f t="shared" ca="1" si="0"/>
        <v>81</v>
      </c>
      <c r="J16" s="6">
        <f t="shared" ca="1" si="0"/>
        <v>53</v>
      </c>
      <c r="K16" s="6">
        <f t="shared" ca="1" si="0"/>
        <v>79</v>
      </c>
      <c r="L16" s="6">
        <f t="shared" ca="1" si="0"/>
        <v>42</v>
      </c>
      <c r="M16" s="6">
        <f t="shared" ca="1" si="0"/>
        <v>68</v>
      </c>
    </row>
    <row r="17" spans="2:13" x14ac:dyDescent="0.35">
      <c r="B17" s="654"/>
      <c r="C17" s="656"/>
      <c r="D17" s="658"/>
      <c r="E17" s="658"/>
      <c r="F17" s="658"/>
      <c r="G17" s="656"/>
      <c r="H17" s="3" t="s">
        <v>30</v>
      </c>
      <c r="I17" s="7">
        <f t="shared" ca="1" si="0"/>
        <v>40</v>
      </c>
      <c r="J17" s="7">
        <f t="shared" ca="1" si="0"/>
        <v>46</v>
      </c>
      <c r="K17" s="7">
        <f t="shared" ca="1" si="0"/>
        <v>79</v>
      </c>
      <c r="L17" s="7">
        <f t="shared" ca="1" si="0"/>
        <v>14</v>
      </c>
      <c r="M17" s="7">
        <f t="shared" ca="1" si="0"/>
        <v>53</v>
      </c>
    </row>
    <row r="18" spans="2:13" x14ac:dyDescent="0.35">
      <c r="B18" s="653" t="s">
        <v>874</v>
      </c>
      <c r="C18" s="655"/>
      <c r="D18" s="657">
        <v>0.65</v>
      </c>
      <c r="E18" s="657">
        <v>0.7</v>
      </c>
      <c r="F18" s="659" t="s">
        <v>98</v>
      </c>
      <c r="G18" s="660"/>
      <c r="H18" s="3" t="s">
        <v>29</v>
      </c>
      <c r="I18" s="6">
        <f t="shared" ca="1" si="0"/>
        <v>63</v>
      </c>
      <c r="J18" s="6">
        <f t="shared" ca="1" si="0"/>
        <v>29</v>
      </c>
      <c r="K18" s="6">
        <f t="shared" ca="1" si="0"/>
        <v>74</v>
      </c>
      <c r="L18" s="6">
        <f t="shared" ca="1" si="0"/>
        <v>64</v>
      </c>
      <c r="M18" s="6">
        <f t="shared" ca="1" si="0"/>
        <v>32</v>
      </c>
    </row>
    <row r="19" spans="2:13" x14ac:dyDescent="0.35">
      <c r="B19" s="654"/>
      <c r="C19" s="656"/>
      <c r="D19" s="658"/>
      <c r="E19" s="658"/>
      <c r="F19" s="658"/>
      <c r="G19" s="656"/>
      <c r="H19" s="3" t="s">
        <v>30</v>
      </c>
      <c r="I19" s="7">
        <f t="shared" ca="1" si="0"/>
        <v>61</v>
      </c>
      <c r="J19" s="7">
        <f t="shared" ca="1" si="0"/>
        <v>96</v>
      </c>
      <c r="K19" s="7">
        <f t="shared" ca="1" si="0"/>
        <v>8</v>
      </c>
      <c r="L19" s="7">
        <f t="shared" ca="1" si="0"/>
        <v>60</v>
      </c>
      <c r="M19" s="7">
        <f t="shared" ca="1" si="0"/>
        <v>21</v>
      </c>
    </row>
    <row r="20" spans="2:13" x14ac:dyDescent="0.35">
      <c r="B20" s="653" t="s">
        <v>761</v>
      </c>
      <c r="C20" s="655"/>
      <c r="D20" s="657">
        <v>0.53</v>
      </c>
      <c r="E20" s="657">
        <v>0.57999999999999996</v>
      </c>
      <c r="F20" s="659" t="s">
        <v>98</v>
      </c>
      <c r="G20" s="660"/>
      <c r="H20" s="3" t="s">
        <v>29</v>
      </c>
      <c r="I20" s="6">
        <f t="shared" ca="1" si="0"/>
        <v>66</v>
      </c>
      <c r="J20" s="6">
        <f t="shared" ca="1" si="0"/>
        <v>69</v>
      </c>
      <c r="K20" s="6">
        <f t="shared" ca="1" si="0"/>
        <v>48</v>
      </c>
      <c r="L20" s="6">
        <f t="shared" ca="1" si="0"/>
        <v>96</v>
      </c>
      <c r="M20" s="6">
        <f t="shared" ca="1" si="0"/>
        <v>18</v>
      </c>
    </row>
    <row r="21" spans="2:13" x14ac:dyDescent="0.35">
      <c r="B21" s="654"/>
      <c r="C21" s="656"/>
      <c r="D21" s="658"/>
      <c r="E21" s="658"/>
      <c r="F21" s="658"/>
      <c r="G21" s="656"/>
      <c r="H21" s="3" t="s">
        <v>30</v>
      </c>
      <c r="I21" s="7">
        <f t="shared" ca="1" si="0"/>
        <v>1</v>
      </c>
      <c r="J21" s="7">
        <f t="shared" ca="1" si="0"/>
        <v>84</v>
      </c>
      <c r="K21" s="7">
        <f t="shared" ca="1" si="0"/>
        <v>70</v>
      </c>
      <c r="L21" s="7">
        <f t="shared" ca="1" si="0"/>
        <v>69</v>
      </c>
      <c r="M21" s="7">
        <f t="shared" ca="1" si="0"/>
        <v>25</v>
      </c>
    </row>
    <row r="23" spans="2:13" x14ac:dyDescent="0.35">
      <c r="B23" t="s">
        <v>875</v>
      </c>
    </row>
    <row r="33" spans="2:10" x14ac:dyDescent="0.35">
      <c r="B33" t="s">
        <v>876</v>
      </c>
    </row>
    <row r="34" spans="2:10" x14ac:dyDescent="0.35">
      <c r="B34" t="s">
        <v>877</v>
      </c>
    </row>
    <row r="43" spans="2:10" x14ac:dyDescent="0.35">
      <c r="B43" t="s">
        <v>878</v>
      </c>
    </row>
    <row r="44" spans="2:10" ht="36" x14ac:dyDescent="0.35">
      <c r="B44" s="1" t="s">
        <v>441</v>
      </c>
      <c r="C44" s="1" t="s">
        <v>879</v>
      </c>
      <c r="D44" s="1" t="s">
        <v>880</v>
      </c>
      <c r="E44" s="1" t="s">
        <v>881</v>
      </c>
      <c r="F44" s="1" t="s">
        <v>882</v>
      </c>
      <c r="G44" s="1" t="s">
        <v>883</v>
      </c>
      <c r="H44" s="1" t="s">
        <v>884</v>
      </c>
      <c r="I44" s="1"/>
      <c r="J44" s="1"/>
    </row>
    <row r="45" spans="2:10" x14ac:dyDescent="0.35">
      <c r="B45" s="8" t="s">
        <v>868</v>
      </c>
      <c r="C45" s="3" t="s">
        <v>885</v>
      </c>
      <c r="D45" s="9">
        <v>1</v>
      </c>
      <c r="E45" s="9">
        <v>2</v>
      </c>
      <c r="F45" s="9">
        <v>3</v>
      </c>
      <c r="G45" s="9">
        <v>4</v>
      </c>
      <c r="H45" s="9">
        <v>2</v>
      </c>
      <c r="I45" s="9"/>
      <c r="J45" s="9"/>
    </row>
    <row r="46" spans="2:10" x14ac:dyDescent="0.35">
      <c r="B46" t="s">
        <v>886</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www.w3.org/XML/1998/namespace"/>
    <ds:schemaRef ds:uri="http://purl.org/dc/terms/"/>
    <ds:schemaRef ds:uri="http://schemas.microsoft.com/office/2006/documentManagement/types"/>
    <ds:schemaRef ds:uri="97bf1bb4-72fd-436e-9bcd-3f2aa430c3a5"/>
    <ds:schemaRef ds:uri="http://purl.org/dc/elements/1.1/"/>
    <ds:schemaRef ds:uri="http://schemas.microsoft.com/office/2006/metadata/properties"/>
    <ds:schemaRef ds:uri="http://purl.org/dc/dcmitype/"/>
    <ds:schemaRef ds:uri="http://schemas.microsoft.com/office/infopath/2007/PartnerControls"/>
    <ds:schemaRef ds:uri="http://schemas.openxmlformats.org/package/2006/metadata/core-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CB5215A3-F0E5-4D5B-86EB-CE45885A8BDE}"/>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Korgaonkar, Anagha Sagar</cp:lastModifiedBy>
  <cp:revision/>
  <dcterms:created xsi:type="dcterms:W3CDTF">2025-11-20T07:45:53Z</dcterms:created>
  <dcterms:modified xsi:type="dcterms:W3CDTF">2026-10-08T05:09:44Z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