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CE9DAA17-1E11-4CC3-9F1B-06C5119EF337}" xr6:coauthVersionLast="47" xr6:coauthVersionMax="47" xr10:uidLastSave="{00000000-0000-0000-0000-000000000000}"/>
  <bookViews>
    <workbookView xWindow="-120" yWindow="-120" windowWidth="20730" windowHeight="11160" activeTab="1" xr2:uid="{3A1C342B-9112-4F8D-A4DA-25413239C411}"/>
  </bookViews>
  <sheets>
    <sheet name="App_Install" sheetId="1" r:id="rId1"/>
    <sheet name="App_D7" sheetId="2" r:id="rId2"/>
    <sheet name="App_retentio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2" i="1" l="1"/>
  <c r="I108" i="1"/>
  <c r="I137" i="1"/>
  <c r="I135" i="1"/>
  <c r="F137" i="1" l="1"/>
  <c r="H138" i="1"/>
  <c r="H136" i="1"/>
  <c r="H135" i="1"/>
  <c r="F103" i="3" l="1"/>
  <c r="G103" i="3"/>
  <c r="F105" i="3"/>
  <c r="G105" i="3"/>
  <c r="H105" i="3"/>
  <c r="F106" i="3"/>
  <c r="G106" i="3"/>
  <c r="H106" i="3"/>
  <c r="F107" i="3"/>
  <c r="G107" i="3"/>
  <c r="H107" i="3"/>
  <c r="F108" i="3"/>
  <c r="G108" i="3"/>
  <c r="H108" i="3"/>
  <c r="F109" i="3"/>
  <c r="G109" i="3"/>
  <c r="H48" i="3"/>
  <c r="F45" i="3"/>
  <c r="G45" i="3"/>
  <c r="H45" i="3"/>
  <c r="F46" i="3"/>
  <c r="G46" i="3"/>
  <c r="H46" i="3"/>
  <c r="F47" i="3"/>
  <c r="G47" i="3"/>
  <c r="H47" i="3"/>
  <c r="F48" i="3"/>
  <c r="G48" i="3"/>
  <c r="F49" i="3"/>
  <c r="G49" i="3"/>
  <c r="G151" i="3"/>
  <c r="F151" i="3"/>
  <c r="H150" i="3"/>
  <c r="G150" i="3"/>
  <c r="F150" i="3"/>
  <c r="H149" i="3"/>
  <c r="G149" i="3"/>
  <c r="F149" i="3"/>
  <c r="H148" i="3"/>
  <c r="G148" i="3"/>
  <c r="F148" i="3"/>
  <c r="H147" i="3"/>
  <c r="G147" i="3"/>
  <c r="F147" i="3"/>
  <c r="G145" i="3"/>
  <c r="F145" i="3"/>
  <c r="H144" i="3"/>
  <c r="G144" i="3"/>
  <c r="F144" i="3"/>
  <c r="H143" i="3"/>
  <c r="G143" i="3"/>
  <c r="F143" i="3"/>
  <c r="H142" i="3"/>
  <c r="G142" i="3"/>
  <c r="F142" i="3"/>
  <c r="H141" i="3"/>
  <c r="G141" i="3"/>
  <c r="F141" i="3"/>
  <c r="G139" i="3"/>
  <c r="F139" i="3"/>
  <c r="H138" i="3"/>
  <c r="G138" i="3"/>
  <c r="F138" i="3"/>
  <c r="H137" i="3"/>
  <c r="G137" i="3"/>
  <c r="F137" i="3"/>
  <c r="H136" i="3"/>
  <c r="G136" i="3"/>
  <c r="F136" i="3"/>
  <c r="H135" i="3"/>
  <c r="G135" i="3"/>
  <c r="F135" i="3"/>
  <c r="G133" i="3"/>
  <c r="F133" i="3"/>
  <c r="H132" i="3"/>
  <c r="G132" i="3"/>
  <c r="F132" i="3"/>
  <c r="H131" i="3"/>
  <c r="G131" i="3"/>
  <c r="F131" i="3"/>
  <c r="H130" i="3"/>
  <c r="G130" i="3"/>
  <c r="F130" i="3"/>
  <c r="H129" i="3"/>
  <c r="G129" i="3"/>
  <c r="F129" i="3"/>
  <c r="G127" i="3"/>
  <c r="F127" i="3"/>
  <c r="H126" i="3"/>
  <c r="G126" i="3"/>
  <c r="F126" i="3"/>
  <c r="H125" i="3"/>
  <c r="G125" i="3"/>
  <c r="F125" i="3"/>
  <c r="H124" i="3"/>
  <c r="G124" i="3"/>
  <c r="F124" i="3"/>
  <c r="H123" i="3"/>
  <c r="G123" i="3"/>
  <c r="F123" i="3"/>
  <c r="G121" i="3"/>
  <c r="F121" i="3"/>
  <c r="H120" i="3"/>
  <c r="G120" i="3"/>
  <c r="F120" i="3"/>
  <c r="H119" i="3"/>
  <c r="G119" i="3"/>
  <c r="F119" i="3"/>
  <c r="H118" i="3"/>
  <c r="G118" i="3"/>
  <c r="F118" i="3"/>
  <c r="H117" i="3"/>
  <c r="G117" i="3"/>
  <c r="F117" i="3"/>
  <c r="G115" i="3"/>
  <c r="F115" i="3"/>
  <c r="H114" i="3"/>
  <c r="G114" i="3"/>
  <c r="F114" i="3"/>
  <c r="H113" i="3"/>
  <c r="G113" i="3"/>
  <c r="F113" i="3"/>
  <c r="H112" i="3"/>
  <c r="G112" i="3"/>
  <c r="F112" i="3"/>
  <c r="H111" i="3"/>
  <c r="G111" i="3"/>
  <c r="F111" i="3"/>
  <c r="H102" i="3"/>
  <c r="G102" i="3"/>
  <c r="F102" i="3"/>
  <c r="H101" i="3"/>
  <c r="G101" i="3"/>
  <c r="F101" i="3"/>
  <c r="H100" i="3"/>
  <c r="G100" i="3"/>
  <c r="F100" i="3"/>
  <c r="H99" i="3"/>
  <c r="G99" i="3"/>
  <c r="F99" i="3"/>
  <c r="G97" i="3"/>
  <c r="F97" i="3"/>
  <c r="H96" i="3"/>
  <c r="G96" i="3"/>
  <c r="F96" i="3"/>
  <c r="H95" i="3"/>
  <c r="G95" i="3"/>
  <c r="F95" i="3"/>
  <c r="H94" i="3"/>
  <c r="G94" i="3"/>
  <c r="F94" i="3"/>
  <c r="H93" i="3"/>
  <c r="G93" i="3"/>
  <c r="F93" i="3"/>
  <c r="G91" i="3"/>
  <c r="F91" i="3"/>
  <c r="H90" i="3"/>
  <c r="G90" i="3"/>
  <c r="F90" i="3"/>
  <c r="H89" i="3"/>
  <c r="G89" i="3"/>
  <c r="F89" i="3"/>
  <c r="H88" i="3"/>
  <c r="G88" i="3"/>
  <c r="F88" i="3"/>
  <c r="H87" i="3"/>
  <c r="G87" i="3"/>
  <c r="F87" i="3"/>
  <c r="G85" i="3"/>
  <c r="F85" i="3"/>
  <c r="H84" i="3"/>
  <c r="G84" i="3"/>
  <c r="F84" i="3"/>
  <c r="H83" i="3"/>
  <c r="G83" i="3"/>
  <c r="F83" i="3"/>
  <c r="H82" i="3"/>
  <c r="G82" i="3"/>
  <c r="F82" i="3"/>
  <c r="H81" i="3"/>
  <c r="G81" i="3"/>
  <c r="F81" i="3"/>
  <c r="G79" i="3"/>
  <c r="F79" i="3"/>
  <c r="H78" i="3"/>
  <c r="G78" i="3"/>
  <c r="F78" i="3"/>
  <c r="H77" i="3"/>
  <c r="G77" i="3"/>
  <c r="F77" i="3"/>
  <c r="H76" i="3"/>
  <c r="G76" i="3"/>
  <c r="F76" i="3"/>
  <c r="H75" i="3"/>
  <c r="G75" i="3"/>
  <c r="F75" i="3"/>
  <c r="G73" i="3"/>
  <c r="F73" i="3"/>
  <c r="H72" i="3"/>
  <c r="G72" i="3"/>
  <c r="F72" i="3"/>
  <c r="H71" i="3"/>
  <c r="G71" i="3"/>
  <c r="F71" i="3"/>
  <c r="H70" i="3"/>
  <c r="G70" i="3"/>
  <c r="F70" i="3"/>
  <c r="H69" i="3"/>
  <c r="G69" i="3"/>
  <c r="F69" i="3"/>
  <c r="G67" i="3"/>
  <c r="F67" i="3"/>
  <c r="H66" i="3"/>
  <c r="G66" i="3"/>
  <c r="F66" i="3"/>
  <c r="H65" i="3"/>
  <c r="G65" i="3"/>
  <c r="F65" i="3"/>
  <c r="H64" i="3"/>
  <c r="G64" i="3"/>
  <c r="F64" i="3"/>
  <c r="H63" i="3"/>
  <c r="G63" i="3"/>
  <c r="F63" i="3"/>
  <c r="G61" i="3"/>
  <c r="F61" i="3"/>
  <c r="H60" i="3"/>
  <c r="G60" i="3"/>
  <c r="F60" i="3"/>
  <c r="H59" i="3"/>
  <c r="G59" i="3"/>
  <c r="F59" i="3"/>
  <c r="H58" i="3"/>
  <c r="G58" i="3"/>
  <c r="F58" i="3"/>
  <c r="H57" i="3"/>
  <c r="G57" i="3"/>
  <c r="F57" i="3"/>
  <c r="G55" i="3"/>
  <c r="F55" i="3"/>
  <c r="H54" i="3"/>
  <c r="G54" i="3"/>
  <c r="F54" i="3"/>
  <c r="H53" i="3"/>
  <c r="G53" i="3"/>
  <c r="F53" i="3"/>
  <c r="H52" i="3"/>
  <c r="G52" i="3"/>
  <c r="F52" i="3"/>
  <c r="H51" i="3"/>
  <c r="G51" i="3"/>
  <c r="F51" i="3"/>
  <c r="G43" i="3"/>
  <c r="F43" i="3"/>
  <c r="H42" i="3"/>
  <c r="G42" i="3"/>
  <c r="F42" i="3"/>
  <c r="H41" i="3"/>
  <c r="G41" i="3"/>
  <c r="F41" i="3"/>
  <c r="H40" i="3"/>
  <c r="G40" i="3"/>
  <c r="F40" i="3"/>
  <c r="H39" i="3"/>
  <c r="G39" i="3"/>
  <c r="F39" i="3"/>
  <c r="G37" i="3"/>
  <c r="F37" i="3"/>
  <c r="H36" i="3"/>
  <c r="G36" i="3"/>
  <c r="F36" i="3"/>
  <c r="H35" i="3"/>
  <c r="G35" i="3"/>
  <c r="F35" i="3"/>
  <c r="H34" i="3"/>
  <c r="G34" i="3"/>
  <c r="F34" i="3"/>
  <c r="H33" i="3"/>
  <c r="G33" i="3"/>
  <c r="F33" i="3"/>
  <c r="G31" i="3"/>
  <c r="F31" i="3"/>
  <c r="H30" i="3"/>
  <c r="G30" i="3"/>
  <c r="F30" i="3"/>
  <c r="H29" i="3"/>
  <c r="G29" i="3"/>
  <c r="F29" i="3"/>
  <c r="H28" i="3"/>
  <c r="G28" i="3"/>
  <c r="F28" i="3"/>
  <c r="H27" i="3"/>
  <c r="G27" i="3"/>
  <c r="F27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  <c r="G139" i="2"/>
  <c r="F139" i="2"/>
  <c r="I138" i="2" s="1"/>
  <c r="H138" i="2"/>
  <c r="G138" i="2"/>
  <c r="F138" i="2"/>
  <c r="H137" i="2"/>
  <c r="G137" i="2"/>
  <c r="F137" i="2"/>
  <c r="H136" i="2"/>
  <c r="G136" i="2"/>
  <c r="F136" i="2"/>
  <c r="H135" i="2"/>
  <c r="G135" i="2"/>
  <c r="F135" i="2"/>
  <c r="I135" i="2" s="1"/>
  <c r="G133" i="2"/>
  <c r="F133" i="2"/>
  <c r="H132" i="2"/>
  <c r="G132" i="2"/>
  <c r="F132" i="2"/>
  <c r="I132" i="2" s="1"/>
  <c r="I131" i="2"/>
  <c r="H131" i="2"/>
  <c r="G131" i="2"/>
  <c r="F131" i="2"/>
  <c r="H130" i="2"/>
  <c r="G130" i="2"/>
  <c r="F130" i="2"/>
  <c r="I130" i="2" s="1"/>
  <c r="I129" i="2"/>
  <c r="H129" i="2"/>
  <c r="G129" i="2"/>
  <c r="F129" i="2"/>
  <c r="G127" i="2"/>
  <c r="F127" i="2"/>
  <c r="H126" i="2"/>
  <c r="G126" i="2"/>
  <c r="F126" i="2"/>
  <c r="H125" i="2"/>
  <c r="G125" i="2"/>
  <c r="F125" i="2"/>
  <c r="H124" i="2"/>
  <c r="G124" i="2"/>
  <c r="F124" i="2"/>
  <c r="H123" i="2"/>
  <c r="G123" i="2"/>
  <c r="F123" i="2"/>
  <c r="G121" i="2"/>
  <c r="F121" i="2"/>
  <c r="I120" i="2" s="1"/>
  <c r="H120" i="2"/>
  <c r="G120" i="2"/>
  <c r="F120" i="2"/>
  <c r="I119" i="2" s="1"/>
  <c r="H119" i="2"/>
  <c r="G119" i="2"/>
  <c r="F119" i="2"/>
  <c r="I118" i="2" s="1"/>
  <c r="H118" i="2"/>
  <c r="G118" i="2"/>
  <c r="F118" i="2"/>
  <c r="I117" i="2" s="1"/>
  <c r="H117" i="2"/>
  <c r="G117" i="2"/>
  <c r="F117" i="2"/>
  <c r="G115" i="2"/>
  <c r="F115" i="2"/>
  <c r="H114" i="2"/>
  <c r="G114" i="2"/>
  <c r="F114" i="2"/>
  <c r="H113" i="2"/>
  <c r="G113" i="2"/>
  <c r="F113" i="2"/>
  <c r="I112" i="2" s="1"/>
  <c r="H112" i="2"/>
  <c r="G112" i="2"/>
  <c r="F112" i="2"/>
  <c r="H111" i="2"/>
  <c r="G111" i="2"/>
  <c r="F111" i="2"/>
  <c r="I111" i="2" s="1"/>
  <c r="G109" i="2"/>
  <c r="F109" i="2"/>
  <c r="H108" i="2"/>
  <c r="G108" i="2"/>
  <c r="F108" i="2"/>
  <c r="I108" i="2" s="1"/>
  <c r="I107" i="2"/>
  <c r="H107" i="2"/>
  <c r="G107" i="2"/>
  <c r="F107" i="2"/>
  <c r="H106" i="2"/>
  <c r="G106" i="2"/>
  <c r="F106" i="2"/>
  <c r="I106" i="2" s="1"/>
  <c r="I105" i="2"/>
  <c r="H105" i="2"/>
  <c r="G105" i="2"/>
  <c r="F105" i="2"/>
  <c r="G103" i="2"/>
  <c r="F103" i="2"/>
  <c r="H102" i="2"/>
  <c r="G102" i="2"/>
  <c r="F102" i="2"/>
  <c r="H101" i="2"/>
  <c r="G101" i="2"/>
  <c r="F101" i="2"/>
  <c r="H100" i="2"/>
  <c r="G100" i="2"/>
  <c r="F100" i="2"/>
  <c r="H99" i="2"/>
  <c r="G99" i="2"/>
  <c r="F99" i="2"/>
  <c r="G97" i="2"/>
  <c r="F97" i="2"/>
  <c r="H96" i="2"/>
  <c r="G96" i="2"/>
  <c r="F96" i="2"/>
  <c r="I96" i="2" s="1"/>
  <c r="I95" i="2"/>
  <c r="H95" i="2"/>
  <c r="G95" i="2"/>
  <c r="F95" i="2"/>
  <c r="H94" i="2"/>
  <c r="G94" i="2"/>
  <c r="F94" i="2"/>
  <c r="I94" i="2" s="1"/>
  <c r="I93" i="2"/>
  <c r="H93" i="2"/>
  <c r="G93" i="2"/>
  <c r="F93" i="2"/>
  <c r="G91" i="2"/>
  <c r="F91" i="2"/>
  <c r="H90" i="2"/>
  <c r="G90" i="2"/>
  <c r="F90" i="2"/>
  <c r="H89" i="2"/>
  <c r="G89" i="2"/>
  <c r="F89" i="2"/>
  <c r="H88" i="2"/>
  <c r="G88" i="2"/>
  <c r="F88" i="2"/>
  <c r="H87" i="2"/>
  <c r="G87" i="2"/>
  <c r="F87" i="2"/>
  <c r="I87" i="2" s="1"/>
  <c r="G85" i="2"/>
  <c r="F85" i="2"/>
  <c r="I84" i="2" s="1"/>
  <c r="H84" i="2"/>
  <c r="G84" i="2"/>
  <c r="F84" i="2"/>
  <c r="I83" i="2" s="1"/>
  <c r="H83" i="2"/>
  <c r="G83" i="2"/>
  <c r="F83" i="2"/>
  <c r="I82" i="2" s="1"/>
  <c r="H82" i="2"/>
  <c r="G82" i="2"/>
  <c r="F82" i="2"/>
  <c r="I81" i="2" s="1"/>
  <c r="H81" i="2"/>
  <c r="G81" i="2"/>
  <c r="F81" i="2"/>
  <c r="G79" i="2"/>
  <c r="F79" i="2"/>
  <c r="H78" i="2"/>
  <c r="G78" i="2"/>
  <c r="F78" i="2"/>
  <c r="I77" i="2" s="1"/>
  <c r="H77" i="2"/>
  <c r="G77" i="2"/>
  <c r="F77" i="2"/>
  <c r="H76" i="2"/>
  <c r="G76" i="2"/>
  <c r="F76" i="2"/>
  <c r="H75" i="2"/>
  <c r="G75" i="2"/>
  <c r="F75" i="2"/>
  <c r="G73" i="2"/>
  <c r="F73" i="2"/>
  <c r="I72" i="2" s="1"/>
  <c r="H72" i="2"/>
  <c r="G72" i="2"/>
  <c r="F72" i="2"/>
  <c r="I71" i="2"/>
  <c r="H71" i="2"/>
  <c r="G71" i="2"/>
  <c r="F71" i="2"/>
  <c r="I70" i="2" s="1"/>
  <c r="H70" i="2"/>
  <c r="G70" i="2"/>
  <c r="F70" i="2"/>
  <c r="I69" i="2"/>
  <c r="H69" i="2"/>
  <c r="G69" i="2"/>
  <c r="F69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G61" i="2"/>
  <c r="F61" i="2"/>
  <c r="I60" i="2" s="1"/>
  <c r="H60" i="2"/>
  <c r="G60" i="2"/>
  <c r="F60" i="2"/>
  <c r="I59" i="2" s="1"/>
  <c r="H59" i="2"/>
  <c r="G59" i="2"/>
  <c r="F59" i="2"/>
  <c r="I58" i="2" s="1"/>
  <c r="H58" i="2"/>
  <c r="G58" i="2"/>
  <c r="F58" i="2"/>
  <c r="I57" i="2" s="1"/>
  <c r="H57" i="2"/>
  <c r="G57" i="2"/>
  <c r="F57" i="2"/>
  <c r="G55" i="2"/>
  <c r="F55" i="2"/>
  <c r="H54" i="2"/>
  <c r="G54" i="2"/>
  <c r="F54" i="2"/>
  <c r="I53" i="2" s="1"/>
  <c r="H53" i="2"/>
  <c r="G53" i="2"/>
  <c r="F53" i="2"/>
  <c r="H52" i="2"/>
  <c r="G52" i="2"/>
  <c r="F52" i="2"/>
  <c r="I51" i="2" s="1"/>
  <c r="H51" i="2"/>
  <c r="G51" i="2"/>
  <c r="F51" i="2"/>
  <c r="G49" i="2"/>
  <c r="F49" i="2"/>
  <c r="I48" i="2" s="1"/>
  <c r="H48" i="2"/>
  <c r="G48" i="2"/>
  <c r="F48" i="2"/>
  <c r="I47" i="2" s="1"/>
  <c r="H47" i="2"/>
  <c r="G47" i="2"/>
  <c r="F47" i="2"/>
  <c r="I46" i="2" s="1"/>
  <c r="H46" i="2"/>
  <c r="G46" i="2"/>
  <c r="F46" i="2"/>
  <c r="I45" i="2" s="1"/>
  <c r="H45" i="2"/>
  <c r="G45" i="2"/>
  <c r="F45" i="2"/>
  <c r="G43" i="2"/>
  <c r="F43" i="2"/>
  <c r="I42" i="2" s="1"/>
  <c r="H42" i="2"/>
  <c r="G42" i="2"/>
  <c r="F42" i="2"/>
  <c r="H41" i="2"/>
  <c r="G41" i="2"/>
  <c r="F41" i="2"/>
  <c r="I40" i="2" s="1"/>
  <c r="H40" i="2"/>
  <c r="G40" i="2"/>
  <c r="F40" i="2"/>
  <c r="H39" i="2"/>
  <c r="G39" i="2"/>
  <c r="F39" i="2"/>
  <c r="I39" i="2" s="1"/>
  <c r="G37" i="2"/>
  <c r="F37" i="2"/>
  <c r="I36" i="2" s="1"/>
  <c r="H36" i="2"/>
  <c r="G36" i="2"/>
  <c r="F36" i="2"/>
  <c r="H35" i="2"/>
  <c r="G35" i="2"/>
  <c r="F35" i="2"/>
  <c r="I34" i="2" s="1"/>
  <c r="H34" i="2"/>
  <c r="G34" i="2"/>
  <c r="F34" i="2"/>
  <c r="H33" i="2"/>
  <c r="G33" i="2"/>
  <c r="F33" i="2"/>
  <c r="I33" i="2" s="1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G25" i="2"/>
  <c r="F25" i="2"/>
  <c r="H24" i="2"/>
  <c r="G24" i="2"/>
  <c r="F24" i="2"/>
  <c r="I24" i="2" s="1"/>
  <c r="H23" i="2"/>
  <c r="G23" i="2"/>
  <c r="F23" i="2"/>
  <c r="H22" i="2"/>
  <c r="G22" i="2"/>
  <c r="F22" i="2"/>
  <c r="I22" i="2" s="1"/>
  <c r="H21" i="2"/>
  <c r="G21" i="2"/>
  <c r="F21" i="2"/>
  <c r="G19" i="2"/>
  <c r="F19" i="2"/>
  <c r="I18" i="2" s="1"/>
  <c r="H18" i="2"/>
  <c r="G18" i="2"/>
  <c r="F18" i="2"/>
  <c r="H17" i="2"/>
  <c r="G17" i="2"/>
  <c r="F17" i="2"/>
  <c r="I16" i="2" s="1"/>
  <c r="H16" i="2"/>
  <c r="G16" i="2"/>
  <c r="F16" i="2"/>
  <c r="H15" i="2"/>
  <c r="G15" i="2"/>
  <c r="F15" i="2"/>
  <c r="I15" i="2" s="1"/>
  <c r="G13" i="2"/>
  <c r="F13" i="2"/>
  <c r="I12" i="2" s="1"/>
  <c r="H12" i="2"/>
  <c r="G12" i="2"/>
  <c r="F12" i="2"/>
  <c r="I11" i="2" s="1"/>
  <c r="H11" i="2"/>
  <c r="G11" i="2"/>
  <c r="F11" i="2"/>
  <c r="I10" i="2" s="1"/>
  <c r="H10" i="2"/>
  <c r="G10" i="2"/>
  <c r="F10" i="2"/>
  <c r="I9" i="2" s="1"/>
  <c r="H9" i="2"/>
  <c r="G9" i="2"/>
  <c r="F9" i="2"/>
  <c r="G7" i="2"/>
  <c r="F7" i="2"/>
  <c r="H6" i="2"/>
  <c r="G6" i="2"/>
  <c r="F6" i="2"/>
  <c r="I5" i="2" s="1"/>
  <c r="H5" i="2"/>
  <c r="G5" i="2"/>
  <c r="F5" i="2"/>
  <c r="H4" i="2"/>
  <c r="G4" i="2"/>
  <c r="F4" i="2"/>
  <c r="H3" i="2"/>
  <c r="G3" i="2"/>
  <c r="F3" i="2"/>
  <c r="F13" i="1"/>
  <c r="G13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F21" i="1"/>
  <c r="G21" i="1"/>
  <c r="H21" i="1"/>
  <c r="F22" i="1"/>
  <c r="G22" i="1"/>
  <c r="H22" i="1"/>
  <c r="F23" i="1"/>
  <c r="G23" i="1"/>
  <c r="H23" i="1"/>
  <c r="F24" i="1"/>
  <c r="I23" i="1" s="1"/>
  <c r="G24" i="1"/>
  <c r="H24" i="1"/>
  <c r="F25" i="1"/>
  <c r="I24" i="1" s="1"/>
  <c r="G25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I30" i="1" s="1"/>
  <c r="G31" i="1"/>
  <c r="F33" i="1"/>
  <c r="G33" i="1"/>
  <c r="H33" i="1"/>
  <c r="F34" i="1"/>
  <c r="G34" i="1"/>
  <c r="H34" i="1"/>
  <c r="F35" i="1"/>
  <c r="I34" i="1" s="1"/>
  <c r="G35" i="1"/>
  <c r="H35" i="1"/>
  <c r="F36" i="1"/>
  <c r="I35" i="1" s="1"/>
  <c r="G36" i="1"/>
  <c r="H36" i="1"/>
  <c r="F37" i="1"/>
  <c r="G37" i="1"/>
  <c r="F39" i="1"/>
  <c r="G39" i="1"/>
  <c r="H39" i="1"/>
  <c r="F40" i="1"/>
  <c r="I39" i="1" s="1"/>
  <c r="G40" i="1"/>
  <c r="H40" i="1"/>
  <c r="F41" i="1"/>
  <c r="G41" i="1"/>
  <c r="H41" i="1"/>
  <c r="F42" i="1"/>
  <c r="I41" i="1" s="1"/>
  <c r="G42" i="1"/>
  <c r="H42" i="1"/>
  <c r="F43" i="1"/>
  <c r="G43" i="1"/>
  <c r="F45" i="1"/>
  <c r="G45" i="1"/>
  <c r="H45" i="1"/>
  <c r="F46" i="1"/>
  <c r="I45" i="1" s="1"/>
  <c r="G46" i="1"/>
  <c r="H46" i="1"/>
  <c r="F47" i="1"/>
  <c r="G47" i="1"/>
  <c r="H47" i="1"/>
  <c r="F48" i="1"/>
  <c r="G48" i="1"/>
  <c r="H48" i="1"/>
  <c r="F49" i="1"/>
  <c r="I48" i="1" s="1"/>
  <c r="G49" i="1"/>
  <c r="F51" i="1"/>
  <c r="G51" i="1"/>
  <c r="H51" i="1"/>
  <c r="F52" i="1"/>
  <c r="G52" i="1"/>
  <c r="H52" i="1"/>
  <c r="F53" i="1"/>
  <c r="I52" i="1" s="1"/>
  <c r="G53" i="1"/>
  <c r="H53" i="1"/>
  <c r="F54" i="1"/>
  <c r="G54" i="1"/>
  <c r="H54" i="1"/>
  <c r="F55" i="1"/>
  <c r="I54" i="1" s="1"/>
  <c r="G55" i="1"/>
  <c r="F57" i="1"/>
  <c r="G57" i="1"/>
  <c r="H57" i="1"/>
  <c r="F58" i="1"/>
  <c r="G58" i="1"/>
  <c r="H58" i="1"/>
  <c r="F59" i="1"/>
  <c r="I58" i="1" s="1"/>
  <c r="G59" i="1"/>
  <c r="H59" i="1"/>
  <c r="F60" i="1"/>
  <c r="I59" i="1" s="1"/>
  <c r="G60" i="1"/>
  <c r="H60" i="1"/>
  <c r="F61" i="1"/>
  <c r="G61" i="1"/>
  <c r="F63" i="1"/>
  <c r="G63" i="1"/>
  <c r="H63" i="1"/>
  <c r="F64" i="1"/>
  <c r="I63" i="1" s="1"/>
  <c r="G64" i="1"/>
  <c r="H64" i="1"/>
  <c r="F65" i="1"/>
  <c r="G65" i="1"/>
  <c r="H65" i="1"/>
  <c r="F66" i="1"/>
  <c r="I65" i="1" s="1"/>
  <c r="G66" i="1"/>
  <c r="H66" i="1"/>
  <c r="F67" i="1"/>
  <c r="G67" i="1"/>
  <c r="F69" i="1"/>
  <c r="G69" i="1"/>
  <c r="H69" i="1"/>
  <c r="F70" i="1"/>
  <c r="I69" i="1" s="1"/>
  <c r="G70" i="1"/>
  <c r="H70" i="1"/>
  <c r="F71" i="1"/>
  <c r="G71" i="1"/>
  <c r="H71" i="1"/>
  <c r="F72" i="1"/>
  <c r="G72" i="1"/>
  <c r="H72" i="1"/>
  <c r="F73" i="1"/>
  <c r="I72" i="1" s="1"/>
  <c r="G73" i="1"/>
  <c r="F75" i="1"/>
  <c r="G75" i="1"/>
  <c r="H75" i="1"/>
  <c r="F76" i="1"/>
  <c r="G76" i="1"/>
  <c r="H76" i="1"/>
  <c r="F77" i="1"/>
  <c r="I76" i="1" s="1"/>
  <c r="G77" i="1"/>
  <c r="H77" i="1"/>
  <c r="F78" i="1"/>
  <c r="G78" i="1"/>
  <c r="H78" i="1"/>
  <c r="F79" i="1"/>
  <c r="I78" i="1" s="1"/>
  <c r="G79" i="1"/>
  <c r="F81" i="1"/>
  <c r="G81" i="1"/>
  <c r="H81" i="1"/>
  <c r="F82" i="1"/>
  <c r="G82" i="1"/>
  <c r="H82" i="1"/>
  <c r="F83" i="1"/>
  <c r="I82" i="1" s="1"/>
  <c r="G83" i="1"/>
  <c r="H83" i="1"/>
  <c r="F84" i="1"/>
  <c r="I83" i="1" s="1"/>
  <c r="G84" i="1"/>
  <c r="H84" i="1"/>
  <c r="F85" i="1"/>
  <c r="G85" i="1"/>
  <c r="F87" i="1"/>
  <c r="G87" i="1"/>
  <c r="H87" i="1"/>
  <c r="F88" i="1"/>
  <c r="I87" i="1" s="1"/>
  <c r="G88" i="1"/>
  <c r="H88" i="1"/>
  <c r="F89" i="1"/>
  <c r="G89" i="1"/>
  <c r="H89" i="1"/>
  <c r="F90" i="1"/>
  <c r="I89" i="1" s="1"/>
  <c r="G90" i="1"/>
  <c r="H90" i="1"/>
  <c r="F91" i="1"/>
  <c r="G91" i="1"/>
  <c r="F93" i="1"/>
  <c r="G93" i="1"/>
  <c r="H93" i="1"/>
  <c r="F94" i="1"/>
  <c r="I93" i="1" s="1"/>
  <c r="G94" i="1"/>
  <c r="H94" i="1"/>
  <c r="F95" i="1"/>
  <c r="G95" i="1"/>
  <c r="H95" i="1"/>
  <c r="F96" i="1"/>
  <c r="G96" i="1"/>
  <c r="H96" i="1"/>
  <c r="F97" i="1"/>
  <c r="I96" i="1" s="1"/>
  <c r="G97" i="1"/>
  <c r="F99" i="1"/>
  <c r="G99" i="1"/>
  <c r="H99" i="1"/>
  <c r="F100" i="1"/>
  <c r="G100" i="1"/>
  <c r="H100" i="1"/>
  <c r="F101" i="1"/>
  <c r="I100" i="1" s="1"/>
  <c r="G101" i="1"/>
  <c r="H101" i="1"/>
  <c r="F102" i="1"/>
  <c r="G102" i="1"/>
  <c r="H102" i="1"/>
  <c r="F103" i="1"/>
  <c r="I102" i="1" s="1"/>
  <c r="G103" i="1"/>
  <c r="F105" i="1"/>
  <c r="G105" i="1"/>
  <c r="H105" i="1"/>
  <c r="F106" i="1"/>
  <c r="G106" i="1"/>
  <c r="H106" i="1"/>
  <c r="F107" i="1"/>
  <c r="I106" i="1" s="1"/>
  <c r="G107" i="1"/>
  <c r="H107" i="1"/>
  <c r="F108" i="1"/>
  <c r="I107" i="1" s="1"/>
  <c r="G108" i="1"/>
  <c r="H108" i="1"/>
  <c r="F109" i="1"/>
  <c r="G109" i="1"/>
  <c r="F111" i="1"/>
  <c r="G111" i="1"/>
  <c r="H111" i="1"/>
  <c r="F112" i="1"/>
  <c r="I111" i="1" s="1"/>
  <c r="G112" i="1"/>
  <c r="H112" i="1"/>
  <c r="F113" i="1"/>
  <c r="G113" i="1"/>
  <c r="H113" i="1"/>
  <c r="F114" i="1"/>
  <c r="I113" i="1" s="1"/>
  <c r="G114" i="1"/>
  <c r="H114" i="1"/>
  <c r="F115" i="1"/>
  <c r="G115" i="1"/>
  <c r="F117" i="1"/>
  <c r="G117" i="1"/>
  <c r="H117" i="1"/>
  <c r="F118" i="1"/>
  <c r="I117" i="1" s="1"/>
  <c r="G118" i="1"/>
  <c r="H118" i="1"/>
  <c r="F119" i="1"/>
  <c r="G119" i="1"/>
  <c r="H119" i="1"/>
  <c r="F120" i="1"/>
  <c r="G120" i="1"/>
  <c r="H120" i="1"/>
  <c r="F121" i="1"/>
  <c r="I120" i="1" s="1"/>
  <c r="G121" i="1"/>
  <c r="F123" i="1"/>
  <c r="G123" i="1"/>
  <c r="H123" i="1"/>
  <c r="F124" i="1"/>
  <c r="G124" i="1"/>
  <c r="H124" i="1"/>
  <c r="F125" i="1"/>
  <c r="I124" i="1" s="1"/>
  <c r="G125" i="1"/>
  <c r="H125" i="1"/>
  <c r="F126" i="1"/>
  <c r="G126" i="1"/>
  <c r="H126" i="1"/>
  <c r="F127" i="1"/>
  <c r="I126" i="1" s="1"/>
  <c r="G127" i="1"/>
  <c r="F129" i="1"/>
  <c r="G129" i="1"/>
  <c r="H129" i="1"/>
  <c r="F130" i="1"/>
  <c r="G130" i="1"/>
  <c r="H130" i="1"/>
  <c r="F131" i="1"/>
  <c r="I130" i="1" s="1"/>
  <c r="G131" i="1"/>
  <c r="H131" i="1"/>
  <c r="F132" i="1"/>
  <c r="I131" i="1" s="1"/>
  <c r="G132" i="1"/>
  <c r="H132" i="1"/>
  <c r="F133" i="1"/>
  <c r="G133" i="1"/>
  <c r="F135" i="1"/>
  <c r="G135" i="1"/>
  <c r="F136" i="1"/>
  <c r="G136" i="1"/>
  <c r="G137" i="1"/>
  <c r="H137" i="1"/>
  <c r="F138" i="1"/>
  <c r="G138" i="1"/>
  <c r="F139" i="1"/>
  <c r="G139" i="1"/>
  <c r="H9" i="1"/>
  <c r="H10" i="1"/>
  <c r="H11" i="1"/>
  <c r="H12" i="1"/>
  <c r="G9" i="1"/>
  <c r="G10" i="1"/>
  <c r="G11" i="1"/>
  <c r="G12" i="1"/>
  <c r="F9" i="1"/>
  <c r="F10" i="1"/>
  <c r="I9" i="1" s="1"/>
  <c r="F11" i="1"/>
  <c r="I10" i="1" s="1"/>
  <c r="F12" i="1"/>
  <c r="I11" i="1" s="1"/>
  <c r="G4" i="1"/>
  <c r="G5" i="1"/>
  <c r="G6" i="1"/>
  <c r="G7" i="1"/>
  <c r="G3" i="1"/>
  <c r="F4" i="1"/>
  <c r="F5" i="1"/>
  <c r="F6" i="1"/>
  <c r="I6" i="1" s="1"/>
  <c r="F7" i="1"/>
  <c r="F3" i="1"/>
  <c r="H6" i="1"/>
  <c r="H4" i="1"/>
  <c r="H5" i="1"/>
  <c r="H3" i="1"/>
  <c r="I105" i="3" l="1"/>
  <c r="I107" i="3"/>
  <c r="I108" i="3"/>
  <c r="I106" i="3"/>
  <c r="I48" i="3"/>
  <c r="I47" i="3"/>
  <c r="I46" i="3"/>
  <c r="I45" i="3"/>
  <c r="I143" i="3"/>
  <c r="I147" i="3"/>
  <c r="I4" i="3"/>
  <c r="I102" i="3"/>
  <c r="I136" i="3"/>
  <c r="I42" i="3"/>
  <c r="I72" i="3"/>
  <c r="I76" i="3"/>
  <c r="I100" i="3"/>
  <c r="I126" i="3"/>
  <c r="I130" i="3"/>
  <c r="I150" i="3"/>
  <c r="I41" i="3"/>
  <c r="I95" i="3"/>
  <c r="I99" i="3"/>
  <c r="I35" i="3"/>
  <c r="I39" i="3"/>
  <c r="I89" i="3"/>
  <c r="I29" i="3"/>
  <c r="I63" i="3"/>
  <c r="I83" i="3"/>
  <c r="I87" i="3"/>
  <c r="I113" i="3"/>
  <c r="I141" i="3"/>
  <c r="I16" i="3"/>
  <c r="I21" i="3"/>
  <c r="I40" i="3"/>
  <c r="I66" i="3"/>
  <c r="I70" i="3"/>
  <c r="I90" i="3"/>
  <c r="I94" i="3"/>
  <c r="I124" i="3"/>
  <c r="I129" i="3"/>
  <c r="I148" i="3"/>
  <c r="I27" i="3"/>
  <c r="I53" i="3"/>
  <c r="I57" i="3"/>
  <c r="I81" i="3"/>
  <c r="I101" i="3"/>
  <c r="I111" i="3"/>
  <c r="I135" i="3"/>
  <c r="I6" i="3"/>
  <c r="I30" i="3"/>
  <c r="I60" i="3"/>
  <c r="I64" i="3"/>
  <c r="I84" i="3"/>
  <c r="I88" i="3"/>
  <c r="I118" i="3"/>
  <c r="I138" i="3"/>
  <c r="I15" i="1"/>
  <c r="I123" i="1"/>
  <c r="I119" i="1"/>
  <c r="I99" i="1"/>
  <c r="I95" i="1"/>
  <c r="I75" i="1"/>
  <c r="I71" i="1"/>
  <c r="I51" i="1"/>
  <c r="I47" i="1"/>
  <c r="I27" i="1"/>
  <c r="I136" i="1"/>
  <c r="I132" i="1"/>
  <c r="I112" i="1"/>
  <c r="I88" i="1"/>
  <c r="I84" i="1"/>
  <c r="I64" i="1"/>
  <c r="I60" i="1"/>
  <c r="I40" i="1"/>
  <c r="I36" i="1"/>
  <c r="I21" i="1"/>
  <c r="I17" i="1"/>
  <c r="I129" i="1"/>
  <c r="I125" i="1"/>
  <c r="I105" i="1"/>
  <c r="I101" i="1"/>
  <c r="I81" i="1"/>
  <c r="I77" i="1"/>
  <c r="I57" i="1"/>
  <c r="I53" i="1"/>
  <c r="I33" i="1"/>
  <c r="I29" i="1"/>
  <c r="I138" i="1"/>
  <c r="I118" i="1"/>
  <c r="I114" i="1"/>
  <c r="I94" i="1"/>
  <c r="I90" i="1"/>
  <c r="I70" i="1"/>
  <c r="I66" i="1"/>
  <c r="I46" i="1"/>
  <c r="I22" i="1"/>
  <c r="I5" i="1"/>
  <c r="I28" i="1"/>
  <c r="I149" i="3"/>
  <c r="I137" i="3"/>
  <c r="I132" i="3"/>
  <c r="I125" i="3"/>
  <c r="I123" i="3"/>
  <c r="I119" i="3"/>
  <c r="I117" i="3"/>
  <c r="I114" i="3"/>
  <c r="I112" i="3"/>
  <c r="I93" i="3"/>
  <c r="I96" i="3"/>
  <c r="I82" i="3"/>
  <c r="I77" i="3"/>
  <c r="I75" i="3"/>
  <c r="I78" i="3"/>
  <c r="I71" i="3"/>
  <c r="I69" i="3"/>
  <c r="I65" i="3"/>
  <c r="I58" i="3"/>
  <c r="I59" i="3"/>
  <c r="I51" i="3"/>
  <c r="I54" i="3"/>
  <c r="I52" i="3"/>
  <c r="I33" i="3"/>
  <c r="I28" i="3"/>
  <c r="I24" i="3"/>
  <c r="I22" i="3"/>
  <c r="I17" i="3"/>
  <c r="I15" i="3"/>
  <c r="I18" i="3"/>
  <c r="I11" i="3"/>
  <c r="I9" i="3"/>
  <c r="I3" i="3"/>
  <c r="I5" i="3"/>
  <c r="I136" i="2"/>
  <c r="I125" i="2"/>
  <c r="I123" i="2"/>
  <c r="I114" i="2"/>
  <c r="I101" i="2"/>
  <c r="I99" i="2"/>
  <c r="I90" i="2"/>
  <c r="I88" i="2"/>
  <c r="I75" i="2"/>
  <c r="I63" i="2"/>
  <c r="I66" i="2"/>
  <c r="I64" i="2"/>
  <c r="I35" i="2"/>
  <c r="I29" i="2"/>
  <c r="I27" i="2"/>
  <c r="I21" i="2"/>
  <c r="I23" i="2"/>
  <c r="I3" i="2"/>
  <c r="I120" i="3"/>
  <c r="I131" i="3"/>
  <c r="I142" i="3"/>
  <c r="I144" i="3"/>
  <c r="I10" i="3"/>
  <c r="I34" i="3"/>
  <c r="I12" i="3"/>
  <c r="I23" i="3"/>
  <c r="I36" i="3"/>
  <c r="I4" i="2"/>
  <c r="I6" i="2"/>
  <c r="I30" i="2"/>
  <c r="I41" i="2"/>
  <c r="I54" i="2"/>
  <c r="I65" i="2"/>
  <c r="I76" i="2"/>
  <c r="I78" i="2"/>
  <c r="I89" i="2"/>
  <c r="I100" i="2"/>
  <c r="I102" i="2"/>
  <c r="I124" i="2"/>
  <c r="I126" i="2"/>
  <c r="I137" i="2"/>
  <c r="I17" i="2"/>
  <c r="I28" i="2"/>
  <c r="I52" i="2"/>
  <c r="I113" i="2"/>
  <c r="I18" i="1"/>
  <c r="I16" i="1"/>
  <c r="I12" i="1"/>
  <c r="I4" i="1"/>
  <c r="I3" i="1"/>
</calcChain>
</file>

<file path=xl/sharedStrings.xml><?xml version="1.0" encoding="utf-8"?>
<sst xmlns="http://schemas.openxmlformats.org/spreadsheetml/2006/main" count="1173" uniqueCount="53">
  <si>
    <t>From Model</t>
  </si>
  <si>
    <t>Recommendation</t>
  </si>
  <si>
    <t>Media</t>
  </si>
  <si>
    <t>Spend</t>
  </si>
  <si>
    <t>Imp</t>
  </si>
  <si>
    <t>Decomps</t>
  </si>
  <si>
    <t>ROI</t>
  </si>
  <si>
    <t>CPM</t>
  </si>
  <si>
    <t>Spend Change</t>
  </si>
  <si>
    <t>ROI Change</t>
  </si>
  <si>
    <t>Stages</t>
  </si>
  <si>
    <t>Percent</t>
  </si>
  <si>
    <t>Average Spend</t>
  </si>
  <si>
    <t>Average Projected Volume</t>
  </si>
  <si>
    <t>Current</t>
  </si>
  <si>
    <t>marginal</t>
  </si>
  <si>
    <t>optimal</t>
  </si>
  <si>
    <t>Tiktok install</t>
  </si>
  <si>
    <t>Q1-21</t>
  </si>
  <si>
    <t>Q2-21</t>
  </si>
  <si>
    <t>Marginal Peak</t>
  </si>
  <si>
    <t>Q3-21</t>
  </si>
  <si>
    <t>Optimal</t>
  </si>
  <si>
    <t>Q4-21</t>
  </si>
  <si>
    <t>Q1-22</t>
  </si>
  <si>
    <t>Tiktok AEO</t>
  </si>
  <si>
    <t xml:space="preserve">Google_UAC_Install </t>
  </si>
  <si>
    <t xml:space="preserve">Google_UAC_AEO </t>
  </si>
  <si>
    <t>Unity_Install</t>
  </si>
  <si>
    <t>Unity_ROAS</t>
  </si>
  <si>
    <t>IronSource_Install</t>
  </si>
  <si>
    <t>Vungle_Roas</t>
  </si>
  <si>
    <t>Vungle_Other</t>
  </si>
  <si>
    <t>Applovin_AEO</t>
  </si>
  <si>
    <t>Applovin_Install</t>
  </si>
  <si>
    <t>Applovin_Roas</t>
  </si>
  <si>
    <t>Chart_Boost_Roas</t>
  </si>
  <si>
    <t>AppleSearch_Install</t>
  </si>
  <si>
    <t xml:space="preserve">Appier_Install </t>
  </si>
  <si>
    <t>AppleSearch_Roas</t>
  </si>
  <si>
    <t>Liftoff_Other</t>
  </si>
  <si>
    <t>Moloco_Roas</t>
  </si>
  <si>
    <t>Kyawake_Other</t>
  </si>
  <si>
    <t>Mobupps_AEO</t>
  </si>
  <si>
    <t>Facebook_AEO</t>
  </si>
  <si>
    <t>Facebook_INSTALL</t>
  </si>
  <si>
    <t>Facebook_ROAS</t>
  </si>
  <si>
    <t>IronSource_Install_21</t>
  </si>
  <si>
    <t>IronSource_Install_22</t>
  </si>
  <si>
    <t>AppleSearch_Roas_21</t>
  </si>
  <si>
    <t>AppleSearch_Roas_22</t>
  </si>
  <si>
    <t>Kavya Comment</t>
  </si>
  <si>
    <t>Kavya's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</si>
</sst>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1" fillId="0" borderId="0" xfId="0" applyFont="1"/>
    <xf numFmtId="2" fontId="0" fillId="0" borderId="3" xfId="0" applyNumberFormat="1" applyBorder="1"/>
    <xf numFmtId="9" fontId="0" fillId="0" borderId="3" xfId="1" applyFont="1" applyBorder="1"/>
    <xf numFmtId="9" fontId="0" fillId="0" borderId="6" xfId="1" applyFont="1" applyBorder="1"/>
    <xf numFmtId="9" fontId="0" fillId="0" borderId="1" xfId="0" applyNumberFormat="1" applyBorder="1"/>
    <xf numFmtId="0" fontId="0" fillId="0" borderId="14" xfId="0" applyBorder="1"/>
    <xf numFmtId="9" fontId="0" fillId="0" borderId="0" xfId="1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2" xfId="0" applyFont="1" applyBorder="1"/>
    <xf numFmtId="0" fontId="0" fillId="0" borderId="18" xfId="0" applyBorder="1"/>
    <xf numFmtId="0" fontId="0" fillId="0" borderId="5" xfId="0" applyBorder="1"/>
    <xf numFmtId="9" fontId="0" fillId="0" borderId="3" xfId="0" applyNumberFormat="1" applyBorder="1"/>
    <xf numFmtId="0" fontId="0" fillId="0" borderId="7" xfId="0" applyBorder="1"/>
    <xf numFmtId="0" fontId="0" fillId="0" borderId="19" xfId="0" applyBorder="1"/>
    <xf numFmtId="9" fontId="0" fillId="0" borderId="4" xfId="0" applyNumberFormat="1" applyBorder="1"/>
    <xf numFmtId="0" fontId="0" fillId="0" borderId="20" xfId="0" applyBorder="1"/>
    <xf numFmtId="0" fontId="0" fillId="0" borderId="16" xfId="0" applyBorder="1"/>
    <xf numFmtId="9" fontId="0" fillId="0" borderId="20" xfId="0" applyNumberFormat="1" applyBorder="1"/>
    <xf numFmtId="0" fontId="0" fillId="0" borderId="21" xfId="0" applyBorder="1"/>
    <xf numFmtId="4" fontId="0" fillId="0" borderId="0" xfId="0" applyNumberFormat="1"/>
    <xf numFmtId="4" fontId="1" fillId="0" borderId="12" xfId="0" applyNumberFormat="1" applyFont="1" applyBorder="1"/>
    <xf numFmtId="4" fontId="0" fillId="0" borderId="3" xfId="0" applyNumberFormat="1" applyBorder="1"/>
    <xf numFmtId="4" fontId="0" fillId="0" borderId="1" xfId="0" applyNumberFormat="1" applyBorder="1"/>
    <xf numFmtId="4" fontId="0" fillId="0" borderId="2" xfId="0" applyNumberFormat="1" applyBorder="1"/>
    <xf numFmtId="4" fontId="0" fillId="0" borderId="4" xfId="0" applyNumberFormat="1" applyBorder="1"/>
    <xf numFmtId="0" fontId="0" fillId="2" borderId="0" xfId="0" applyFill="1"/>
    <xf numFmtId="9" fontId="0" fillId="0" borderId="0" xfId="0" applyNumberFormat="1"/>
    <xf numFmtId="164" fontId="0" fillId="0" borderId="6" xfId="1" applyNumberFormat="1" applyFont="1" applyBorder="1"/>
    <xf numFmtId="165" fontId="0" fillId="0" borderId="3" xfId="0" applyNumberFormat="1" applyBorder="1"/>
    <xf numFmtId="9" fontId="0" fillId="2" borderId="0" xfId="0" applyNumberFormat="1" applyFill="1"/>
    <xf numFmtId="9" fontId="5" fillId="2" borderId="0" xfId="2" applyNumberFormat="1" applyFont="1" applyFill="1"/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F4C2-37FC-4F8A-9D59-3EED540D691C}">
  <dimension ref="A1:U140"/>
  <sheetViews>
    <sheetView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RowHeight="15" x14ac:dyDescent="0.25"/>
  <cols>
    <col min="3" max="3" width="9.140625" style="30"/>
    <col min="4" max="4" width="11.7109375" style="30" hidden="1" customWidth="1"/>
    <col min="5" max="5" width="0" style="30" hidden="1" customWidth="1"/>
    <col min="8" max="8" width="13.7109375" bestFit="1" customWidth="1"/>
    <col min="9" max="9" width="11.140625" bestFit="1" customWidth="1"/>
    <col min="10" max="10" width="11.140625" customWidth="1"/>
    <col min="11" max="11" width="13.5703125" bestFit="1" customWidth="1"/>
    <col min="12" max="12" width="7.85546875" bestFit="1" customWidth="1"/>
    <col min="13" max="13" width="14.42578125" bestFit="1" customWidth="1"/>
    <col min="14" max="14" width="25.140625" bestFit="1" customWidth="1"/>
    <col min="16" max="16" width="13.5703125" bestFit="1" customWidth="1"/>
  </cols>
  <sheetData>
    <row r="1" spans="1:21" ht="15.75" thickBot="1" x14ac:dyDescent="0.3">
      <c r="L1" s="51" t="s">
        <v>0</v>
      </c>
      <c r="M1" s="51"/>
      <c r="N1" s="51"/>
      <c r="O1" s="8"/>
      <c r="P1" s="8"/>
      <c r="Q1" s="52" t="s">
        <v>1</v>
      </c>
      <c r="R1" s="52"/>
      <c r="S1" s="52"/>
      <c r="U1" s="36" t="s">
        <v>51</v>
      </c>
    </row>
    <row r="2" spans="1:21" ht="15.75" thickBot="1" x14ac:dyDescent="0.3">
      <c r="A2" s="16" t="s">
        <v>2</v>
      </c>
      <c r="B2" s="17"/>
      <c r="C2" s="31" t="s">
        <v>3</v>
      </c>
      <c r="D2" s="31" t="s">
        <v>4</v>
      </c>
      <c r="E2" s="31" t="s">
        <v>5</v>
      </c>
      <c r="F2" s="17" t="s">
        <v>6</v>
      </c>
      <c r="G2" s="17" t="s">
        <v>7</v>
      </c>
      <c r="H2" s="17" t="s">
        <v>8</v>
      </c>
      <c r="I2" s="18" t="s">
        <v>9</v>
      </c>
      <c r="J2" s="14"/>
      <c r="K2" s="16" t="s">
        <v>10</v>
      </c>
      <c r="L2" s="17" t="s">
        <v>11</v>
      </c>
      <c r="M2" s="17" t="s">
        <v>12</v>
      </c>
      <c r="N2" s="18" t="s">
        <v>13</v>
      </c>
      <c r="O2" s="9"/>
      <c r="P2" s="19" t="s">
        <v>10</v>
      </c>
      <c r="Q2" s="19" t="s">
        <v>14</v>
      </c>
      <c r="R2" s="19" t="s">
        <v>15</v>
      </c>
      <c r="S2" s="19" t="s">
        <v>16</v>
      </c>
    </row>
    <row r="3" spans="1:21" ht="15.75" thickBot="1" x14ac:dyDescent="0.3">
      <c r="A3" s="48" t="s">
        <v>17</v>
      </c>
      <c r="B3" s="3" t="s">
        <v>18</v>
      </c>
      <c r="C3" s="32">
        <v>0</v>
      </c>
      <c r="D3" s="32">
        <v>0</v>
      </c>
      <c r="E3" s="32"/>
      <c r="F3" s="10" t="str">
        <f>(IFERROR((E3/C3)/1000,"-"))</f>
        <v>-</v>
      </c>
      <c r="G3" s="10">
        <f>IFERROR((C3/D3),0)*1000</f>
        <v>0</v>
      </c>
      <c r="H3" s="11">
        <f>IFERROR(C4/C3-1,0)</f>
        <v>0</v>
      </c>
      <c r="I3" s="12">
        <f>IFERROR(F4/F3-1,0)</f>
        <v>0</v>
      </c>
      <c r="J3" s="15"/>
      <c r="K3" s="21" t="s">
        <v>14</v>
      </c>
      <c r="L3" s="22">
        <v>1</v>
      </c>
      <c r="M3" s="3">
        <v>0.26</v>
      </c>
      <c r="N3" s="5">
        <v>56.64</v>
      </c>
      <c r="P3" s="21" t="s">
        <v>14</v>
      </c>
      <c r="Q3" s="22">
        <v>1</v>
      </c>
      <c r="R3" s="3">
        <v>0.26</v>
      </c>
      <c r="S3" s="5">
        <v>56.64</v>
      </c>
    </row>
    <row r="4" spans="1:21" ht="15.75" thickBot="1" x14ac:dyDescent="0.3">
      <c r="A4" s="49"/>
      <c r="B4" s="1" t="s">
        <v>19</v>
      </c>
      <c r="C4" s="33">
        <v>0</v>
      </c>
      <c r="D4" s="33">
        <v>0</v>
      </c>
      <c r="E4" s="33"/>
      <c r="F4" s="10" t="str">
        <f t="shared" ref="F4:F12" si="0">(IFERROR((E4/C4)/1000,"-"))</f>
        <v>-</v>
      </c>
      <c r="G4" s="10">
        <f t="shared" ref="G4:G12" si="1">IFERROR((C4/D4),0)*1000</f>
        <v>0</v>
      </c>
      <c r="H4" s="11">
        <f t="shared" ref="H4:H12" si="2">IFERROR(C5/C4-1,0)</f>
        <v>0</v>
      </c>
      <c r="I4" s="12">
        <f t="shared" ref="I4:I12" si="3">IFERROR(F5/F4-1,0)</f>
        <v>0</v>
      </c>
      <c r="J4" s="15"/>
      <c r="K4" s="23" t="s">
        <v>20</v>
      </c>
      <c r="L4" s="13">
        <v>0.23</v>
      </c>
      <c r="M4" s="1">
        <v>0.06</v>
      </c>
      <c r="N4" s="6">
        <v>13.03</v>
      </c>
      <c r="P4" s="23" t="s">
        <v>20</v>
      </c>
      <c r="Q4" s="13">
        <v>0.23</v>
      </c>
      <c r="R4" s="1">
        <v>0.06</v>
      </c>
      <c r="S4" s="6">
        <v>13.03</v>
      </c>
    </row>
    <row r="5" spans="1:21" ht="15.75" thickBot="1" x14ac:dyDescent="0.3">
      <c r="A5" s="49"/>
      <c r="B5" s="1" t="s">
        <v>21</v>
      </c>
      <c r="C5" s="33">
        <v>0</v>
      </c>
      <c r="D5" s="33">
        <v>0</v>
      </c>
      <c r="E5" s="33">
        <v>0</v>
      </c>
      <c r="F5" s="10" t="str">
        <f t="shared" si="0"/>
        <v>-</v>
      </c>
      <c r="G5" s="10">
        <f t="shared" si="1"/>
        <v>0</v>
      </c>
      <c r="H5" s="11">
        <f t="shared" si="2"/>
        <v>0</v>
      </c>
      <c r="I5" s="12">
        <f t="shared" si="3"/>
        <v>0</v>
      </c>
      <c r="J5" s="15"/>
      <c r="K5" s="24" t="s">
        <v>22</v>
      </c>
      <c r="L5" s="25">
        <v>0.41</v>
      </c>
      <c r="M5" s="4">
        <v>0.1</v>
      </c>
      <c r="N5" s="7">
        <v>23.22</v>
      </c>
      <c r="P5" s="24" t="s">
        <v>22</v>
      </c>
      <c r="Q5" s="25">
        <v>0.41</v>
      </c>
      <c r="R5" s="4">
        <v>0.1</v>
      </c>
      <c r="S5" s="7">
        <v>23.22</v>
      </c>
      <c r="U5" s="40">
        <v>1.1100000000000001</v>
      </c>
    </row>
    <row r="6" spans="1:21" ht="15.75" thickBot="1" x14ac:dyDescent="0.3">
      <c r="A6" s="49"/>
      <c r="B6" s="1" t="s">
        <v>23</v>
      </c>
      <c r="C6" s="33">
        <v>0</v>
      </c>
      <c r="D6" s="33">
        <v>0</v>
      </c>
      <c r="E6" s="33">
        <v>0</v>
      </c>
      <c r="F6" s="10" t="str">
        <f t="shared" si="0"/>
        <v>-</v>
      </c>
      <c r="G6" s="10">
        <f t="shared" si="1"/>
        <v>0</v>
      </c>
      <c r="H6" s="11">
        <f>IFERROR(C7/C6-1,0)</f>
        <v>0</v>
      </c>
      <c r="I6" s="12">
        <f t="shared" si="3"/>
        <v>0</v>
      </c>
      <c r="J6" s="15"/>
      <c r="K6" s="20"/>
      <c r="L6" s="20"/>
      <c r="M6" s="20"/>
      <c r="N6" s="20"/>
      <c r="P6" s="20"/>
      <c r="Q6" s="20"/>
      <c r="R6" s="20"/>
      <c r="S6" s="20"/>
    </row>
    <row r="7" spans="1:21" ht="15.75" thickBot="1" x14ac:dyDescent="0.3">
      <c r="A7" s="49"/>
      <c r="B7" s="1" t="s">
        <v>24</v>
      </c>
      <c r="C7" s="33">
        <v>9.2082000000000033</v>
      </c>
      <c r="D7" s="33">
        <v>2039</v>
      </c>
      <c r="E7" s="33">
        <v>6233.2453546500356</v>
      </c>
      <c r="F7" s="10">
        <f t="shared" si="0"/>
        <v>0.67692332428162216</v>
      </c>
      <c r="G7" s="10">
        <f t="shared" si="1"/>
        <v>4.5160372731731249</v>
      </c>
      <c r="H7" s="11"/>
      <c r="I7" s="12"/>
      <c r="K7" s="1"/>
      <c r="L7" s="1"/>
      <c r="M7" s="1"/>
      <c r="N7" s="1"/>
      <c r="P7" s="1"/>
      <c r="Q7" s="1"/>
      <c r="R7" s="1"/>
      <c r="S7" s="1"/>
    </row>
    <row r="8" spans="1:21" ht="15.75" thickBot="1" x14ac:dyDescent="0.3">
      <c r="A8" s="50"/>
      <c r="B8" s="2"/>
      <c r="C8" s="34"/>
      <c r="D8" s="34"/>
      <c r="E8" s="34"/>
      <c r="F8" s="10"/>
      <c r="G8" s="10"/>
      <c r="H8" s="11"/>
      <c r="I8" s="12"/>
      <c r="K8" s="2"/>
      <c r="L8" s="2"/>
      <c r="M8" s="2"/>
      <c r="N8" s="2"/>
      <c r="P8" s="2"/>
      <c r="Q8" s="2"/>
      <c r="R8" s="2"/>
      <c r="S8" s="2"/>
    </row>
    <row r="9" spans="1:21" ht="15.75" thickBot="1" x14ac:dyDescent="0.3">
      <c r="A9" s="42" t="s">
        <v>25</v>
      </c>
      <c r="B9" s="3" t="s">
        <v>18</v>
      </c>
      <c r="C9" s="32">
        <v>0</v>
      </c>
      <c r="D9" s="32">
        <v>0</v>
      </c>
      <c r="E9" s="32"/>
      <c r="F9" s="10" t="str">
        <f t="shared" si="0"/>
        <v>-</v>
      </c>
      <c r="G9" s="10">
        <f t="shared" si="1"/>
        <v>0</v>
      </c>
      <c r="H9" s="11">
        <f t="shared" si="2"/>
        <v>0</v>
      </c>
      <c r="I9" s="12">
        <f t="shared" si="3"/>
        <v>0</v>
      </c>
      <c r="K9" s="21" t="s">
        <v>14</v>
      </c>
      <c r="L9" s="22">
        <v>1</v>
      </c>
      <c r="M9" s="3">
        <v>1.24</v>
      </c>
      <c r="N9" s="5">
        <v>318.43</v>
      </c>
      <c r="P9" s="21" t="s">
        <v>14</v>
      </c>
      <c r="Q9" s="22">
        <v>1</v>
      </c>
      <c r="R9" s="3">
        <v>1.24</v>
      </c>
      <c r="S9" s="5">
        <v>318.43</v>
      </c>
    </row>
    <row r="10" spans="1:21" ht="15.75" thickBot="1" x14ac:dyDescent="0.3">
      <c r="A10" s="43"/>
      <c r="B10" s="1" t="s">
        <v>19</v>
      </c>
      <c r="C10" s="33">
        <v>0</v>
      </c>
      <c r="D10" s="33">
        <v>0</v>
      </c>
      <c r="E10" s="33"/>
      <c r="F10" s="10" t="str">
        <f t="shared" si="0"/>
        <v>-</v>
      </c>
      <c r="G10" s="10">
        <f t="shared" si="1"/>
        <v>0</v>
      </c>
      <c r="H10" s="11">
        <f t="shared" si="2"/>
        <v>0</v>
      </c>
      <c r="I10" s="12">
        <f t="shared" si="3"/>
        <v>0</v>
      </c>
      <c r="K10" s="23" t="s">
        <v>20</v>
      </c>
      <c r="L10" s="13">
        <v>0.21</v>
      </c>
      <c r="M10" s="1">
        <v>0.26</v>
      </c>
      <c r="N10" s="6">
        <v>66.87</v>
      </c>
      <c r="P10" s="23" t="s">
        <v>20</v>
      </c>
      <c r="Q10" s="13">
        <v>0.21</v>
      </c>
      <c r="R10" s="1">
        <v>0.26</v>
      </c>
      <c r="S10" s="6">
        <v>66.87</v>
      </c>
    </row>
    <row r="11" spans="1:21" ht="15.75" thickBot="1" x14ac:dyDescent="0.3">
      <c r="A11" s="43"/>
      <c r="B11" s="1" t="s">
        <v>21</v>
      </c>
      <c r="C11" s="33">
        <v>0</v>
      </c>
      <c r="D11" s="33">
        <v>0</v>
      </c>
      <c r="E11" s="33">
        <v>0</v>
      </c>
      <c r="F11" s="10" t="str">
        <f t="shared" si="0"/>
        <v>-</v>
      </c>
      <c r="G11" s="10">
        <f t="shared" si="1"/>
        <v>0</v>
      </c>
      <c r="H11" s="11">
        <f t="shared" si="2"/>
        <v>0</v>
      </c>
      <c r="I11" s="12">
        <f t="shared" si="3"/>
        <v>0</v>
      </c>
      <c r="K11" s="24" t="s">
        <v>22</v>
      </c>
      <c r="L11" s="25">
        <v>0.37</v>
      </c>
      <c r="M11" s="4">
        <v>0.46</v>
      </c>
      <c r="N11" s="7">
        <v>117.82</v>
      </c>
      <c r="P11" s="24" t="s">
        <v>22</v>
      </c>
      <c r="Q11" s="25">
        <v>0.37</v>
      </c>
      <c r="R11" s="4">
        <v>0.46</v>
      </c>
      <c r="S11" s="7">
        <v>117.82</v>
      </c>
      <c r="U11" s="40">
        <v>0.9</v>
      </c>
    </row>
    <row r="12" spans="1:21" ht="15.75" thickBot="1" x14ac:dyDescent="0.3">
      <c r="A12" s="43"/>
      <c r="B12" s="1" t="s">
        <v>23</v>
      </c>
      <c r="C12" s="33">
        <v>0</v>
      </c>
      <c r="D12" s="33">
        <v>0</v>
      </c>
      <c r="E12" s="33">
        <v>0</v>
      </c>
      <c r="F12" s="10" t="str">
        <f t="shared" si="0"/>
        <v>-</v>
      </c>
      <c r="G12" s="10">
        <f t="shared" si="1"/>
        <v>0</v>
      </c>
      <c r="H12" s="11">
        <f t="shared" si="2"/>
        <v>0</v>
      </c>
      <c r="I12" s="12">
        <f t="shared" si="3"/>
        <v>0</v>
      </c>
      <c r="K12" s="20"/>
      <c r="L12" s="20"/>
      <c r="M12" s="20"/>
      <c r="N12" s="20"/>
      <c r="P12" s="20"/>
      <c r="Q12" s="20"/>
      <c r="R12" s="20"/>
      <c r="S12" s="20"/>
    </row>
    <row r="13" spans="1:21" ht="15.75" thickBot="1" x14ac:dyDescent="0.3">
      <c r="A13" s="43"/>
      <c r="B13" s="1" t="s">
        <v>24</v>
      </c>
      <c r="C13" s="33">
        <v>37.275649999999999</v>
      </c>
      <c r="D13" s="33">
        <v>9553</v>
      </c>
      <c r="E13" s="33">
        <v>3566.7251932509712</v>
      </c>
      <c r="F13" s="10">
        <f t="shared" ref="F13:F76" si="4">(IFERROR((E13/C13)/1000,"-"))</f>
        <v>9.5685124022008239E-2</v>
      </c>
      <c r="G13" s="10">
        <f t="shared" ref="G13:G76" si="5">IFERROR((C13/D13),0)*1000</f>
        <v>3.9019836700512927</v>
      </c>
      <c r="H13" s="11"/>
      <c r="I13" s="12"/>
      <c r="K13" s="1"/>
      <c r="L13" s="1"/>
      <c r="M13" s="1"/>
      <c r="N13" s="1"/>
      <c r="P13" s="1"/>
      <c r="Q13" s="1"/>
      <c r="R13" s="1"/>
      <c r="S13" s="1"/>
    </row>
    <row r="14" spans="1:21" ht="15.75" thickBot="1" x14ac:dyDescent="0.3">
      <c r="A14" s="44"/>
      <c r="B14" s="4"/>
      <c r="C14" s="35"/>
      <c r="D14" s="35"/>
      <c r="E14" s="35"/>
      <c r="F14" s="10"/>
      <c r="G14" s="10"/>
      <c r="H14" s="11"/>
      <c r="I14" s="12"/>
      <c r="K14" s="1"/>
      <c r="L14" s="1"/>
      <c r="M14" s="1"/>
      <c r="N14" s="1"/>
      <c r="P14" s="1"/>
      <c r="Q14" s="1"/>
      <c r="R14" s="1"/>
      <c r="S14" s="1"/>
    </row>
    <row r="15" spans="1:21" ht="15.75" thickBot="1" x14ac:dyDescent="0.3">
      <c r="A15" s="42" t="s">
        <v>26</v>
      </c>
      <c r="B15" s="3" t="s">
        <v>18</v>
      </c>
      <c r="C15" s="32">
        <v>0</v>
      </c>
      <c r="D15" s="32">
        <v>0</v>
      </c>
      <c r="E15" s="32"/>
      <c r="F15" s="10" t="str">
        <f t="shared" si="4"/>
        <v>-</v>
      </c>
      <c r="G15" s="10">
        <f t="shared" si="5"/>
        <v>0</v>
      </c>
      <c r="H15" s="11">
        <f t="shared" ref="H15:H76" si="6">IFERROR(C16/C15-1,0)</f>
        <v>0</v>
      </c>
      <c r="I15" s="12">
        <f t="shared" ref="I15:I76" si="7">IFERROR(F16/F15-1,0)</f>
        <v>0</v>
      </c>
      <c r="K15" s="1"/>
      <c r="L15" s="1"/>
      <c r="M15" s="1"/>
      <c r="N15" s="1"/>
      <c r="P15" s="1"/>
      <c r="Q15" s="1"/>
      <c r="R15" s="1"/>
      <c r="S15" s="1"/>
    </row>
    <row r="16" spans="1:21" ht="15.75" thickBot="1" x14ac:dyDescent="0.3">
      <c r="A16" s="43" t="s">
        <v>26</v>
      </c>
      <c r="B16" s="1" t="s">
        <v>19</v>
      </c>
      <c r="C16" s="33">
        <v>5.1366800000000001</v>
      </c>
      <c r="D16" s="33">
        <v>675</v>
      </c>
      <c r="E16" s="33"/>
      <c r="F16" s="10">
        <f t="shared" si="4"/>
        <v>0</v>
      </c>
      <c r="G16" s="10">
        <f t="shared" si="5"/>
        <v>7.6098962962962959</v>
      </c>
      <c r="H16" s="11">
        <f t="shared" si="6"/>
        <v>-1</v>
      </c>
      <c r="I16" s="12">
        <f t="shared" si="7"/>
        <v>0</v>
      </c>
      <c r="K16" s="1"/>
      <c r="L16" s="1"/>
      <c r="M16" s="1"/>
      <c r="N16" s="1"/>
      <c r="P16" s="1"/>
      <c r="Q16" s="1"/>
      <c r="R16" s="1"/>
      <c r="S16" s="1"/>
    </row>
    <row r="17" spans="1:21" ht="15.75" thickBot="1" x14ac:dyDescent="0.3">
      <c r="A17" s="43" t="s">
        <v>26</v>
      </c>
      <c r="B17" s="1" t="s">
        <v>21</v>
      </c>
      <c r="C17" s="33">
        <v>0</v>
      </c>
      <c r="D17" s="33">
        <v>0</v>
      </c>
      <c r="E17" s="33"/>
      <c r="F17" s="10" t="str">
        <f t="shared" si="4"/>
        <v>-</v>
      </c>
      <c r="G17" s="10">
        <f t="shared" si="5"/>
        <v>0</v>
      </c>
      <c r="H17" s="11">
        <f t="shared" si="6"/>
        <v>0</v>
      </c>
      <c r="I17" s="12">
        <f t="shared" si="7"/>
        <v>0</v>
      </c>
      <c r="K17" s="1"/>
      <c r="L17" s="1"/>
      <c r="M17" s="1"/>
      <c r="N17" s="1"/>
      <c r="P17" s="1"/>
      <c r="Q17" s="1"/>
      <c r="R17" s="1"/>
      <c r="S17" s="1"/>
    </row>
    <row r="18" spans="1:21" ht="15.75" thickBot="1" x14ac:dyDescent="0.3">
      <c r="A18" s="43" t="s">
        <v>26</v>
      </c>
      <c r="B18" s="1" t="s">
        <v>23</v>
      </c>
      <c r="C18" s="33">
        <v>0</v>
      </c>
      <c r="D18" s="33">
        <v>0</v>
      </c>
      <c r="E18" s="33"/>
      <c r="F18" s="10" t="str">
        <f t="shared" si="4"/>
        <v>-</v>
      </c>
      <c r="G18" s="10">
        <f t="shared" si="5"/>
        <v>0</v>
      </c>
      <c r="H18" s="11">
        <f t="shared" si="6"/>
        <v>0</v>
      </c>
      <c r="I18" s="12">
        <f t="shared" si="7"/>
        <v>0</v>
      </c>
      <c r="K18" s="1"/>
      <c r="L18" s="1"/>
      <c r="M18" s="1"/>
      <c r="N18" s="1"/>
      <c r="P18" s="1"/>
      <c r="Q18" s="1"/>
      <c r="R18" s="1"/>
      <c r="S18" s="1"/>
    </row>
    <row r="19" spans="1:21" ht="15.75" thickBot="1" x14ac:dyDescent="0.3">
      <c r="A19" s="43" t="s">
        <v>26</v>
      </c>
      <c r="B19" s="1" t="s">
        <v>24</v>
      </c>
      <c r="C19" s="33">
        <v>0</v>
      </c>
      <c r="D19" s="33">
        <v>0</v>
      </c>
      <c r="E19" s="33"/>
      <c r="F19" s="10" t="str">
        <f t="shared" si="4"/>
        <v>-</v>
      </c>
      <c r="G19" s="10">
        <f t="shared" si="5"/>
        <v>0</v>
      </c>
      <c r="H19" s="11"/>
      <c r="I19" s="12"/>
      <c r="K19" s="1"/>
      <c r="L19" s="1"/>
      <c r="M19" s="1"/>
      <c r="N19" s="1"/>
      <c r="P19" s="1"/>
      <c r="Q19" s="1"/>
      <c r="R19" s="1"/>
      <c r="S19" s="1"/>
    </row>
    <row r="20" spans="1:21" ht="15.75" thickBot="1" x14ac:dyDescent="0.3">
      <c r="A20" s="44" t="s">
        <v>26</v>
      </c>
      <c r="B20" s="4"/>
      <c r="C20" s="35"/>
      <c r="D20" s="35"/>
      <c r="E20" s="35"/>
      <c r="F20" s="10"/>
      <c r="G20" s="10"/>
      <c r="H20" s="11"/>
      <c r="I20" s="12"/>
      <c r="K20" s="2"/>
      <c r="L20" s="2"/>
      <c r="M20" s="2"/>
      <c r="N20" s="2"/>
      <c r="P20" s="2"/>
      <c r="Q20" s="2"/>
      <c r="R20" s="2"/>
      <c r="S20" s="2"/>
    </row>
    <row r="21" spans="1:21" ht="15.75" thickBot="1" x14ac:dyDescent="0.3">
      <c r="A21" s="42" t="s">
        <v>27</v>
      </c>
      <c r="B21" s="3" t="s">
        <v>18</v>
      </c>
      <c r="C21" s="32">
        <v>0</v>
      </c>
      <c r="D21" s="32">
        <v>0</v>
      </c>
      <c r="E21" s="32"/>
      <c r="F21" s="10" t="str">
        <f t="shared" si="4"/>
        <v>-</v>
      </c>
      <c r="G21" s="10">
        <f t="shared" si="5"/>
        <v>0</v>
      </c>
      <c r="H21" s="11">
        <f t="shared" si="6"/>
        <v>0</v>
      </c>
      <c r="I21" s="12">
        <f t="shared" si="7"/>
        <v>0</v>
      </c>
      <c r="K21" s="21" t="s">
        <v>14</v>
      </c>
      <c r="L21" s="22">
        <v>1</v>
      </c>
      <c r="M21" s="3">
        <v>1.59</v>
      </c>
      <c r="N21" s="5">
        <v>64.06</v>
      </c>
      <c r="P21" s="21" t="s">
        <v>14</v>
      </c>
      <c r="Q21" s="22">
        <v>1</v>
      </c>
      <c r="R21" s="3">
        <v>1.59</v>
      </c>
      <c r="S21" s="5">
        <v>64.06</v>
      </c>
    </row>
    <row r="22" spans="1:21" ht="15.75" thickBot="1" x14ac:dyDescent="0.3">
      <c r="A22" s="43" t="s">
        <v>27</v>
      </c>
      <c r="B22" s="1" t="s">
        <v>19</v>
      </c>
      <c r="C22" s="33">
        <v>95.962790000000027</v>
      </c>
      <c r="D22" s="33">
        <v>2580</v>
      </c>
      <c r="E22" s="33"/>
      <c r="F22" s="10">
        <f t="shared" si="4"/>
        <v>0</v>
      </c>
      <c r="G22" s="10">
        <f t="shared" si="5"/>
        <v>37.194879844961257</v>
      </c>
      <c r="H22" s="11">
        <f t="shared" si="6"/>
        <v>0.70056320788505566</v>
      </c>
      <c r="I22" s="12">
        <f t="shared" si="7"/>
        <v>0</v>
      </c>
      <c r="K22" s="23" t="s">
        <v>20</v>
      </c>
      <c r="L22" s="13">
        <v>0.32</v>
      </c>
      <c r="M22" s="1">
        <v>0.51</v>
      </c>
      <c r="N22" s="6">
        <v>20.5</v>
      </c>
      <c r="P22" s="23" t="s">
        <v>20</v>
      </c>
      <c r="Q22" s="13">
        <v>0.67</v>
      </c>
      <c r="R22" s="1">
        <v>1.06</v>
      </c>
      <c r="S22" s="6">
        <v>42.92</v>
      </c>
    </row>
    <row r="23" spans="1:21" ht="15.75" thickBot="1" x14ac:dyDescent="0.3">
      <c r="A23" s="43" t="s">
        <v>27</v>
      </c>
      <c r="B23" s="1" t="s">
        <v>21</v>
      </c>
      <c r="C23" s="33">
        <v>163.19078999999999</v>
      </c>
      <c r="D23" s="33">
        <v>2509</v>
      </c>
      <c r="E23" s="33">
        <v>7355.1134805076908</v>
      </c>
      <c r="F23" s="10">
        <f t="shared" si="4"/>
        <v>4.5070640815622565E-2</v>
      </c>
      <c r="G23" s="10">
        <f t="shared" si="5"/>
        <v>65.042164208848149</v>
      </c>
      <c r="H23" s="11">
        <f t="shared" si="6"/>
        <v>0.71066026458968667</v>
      </c>
      <c r="I23" s="12">
        <f t="shared" si="7"/>
        <v>0.14905386221727612</v>
      </c>
      <c r="K23" s="24" t="s">
        <v>22</v>
      </c>
      <c r="L23" s="25">
        <v>0.61</v>
      </c>
      <c r="M23" s="4">
        <v>0.97</v>
      </c>
      <c r="N23" s="7">
        <v>39.08</v>
      </c>
      <c r="P23" s="24" t="s">
        <v>22</v>
      </c>
      <c r="Q23" s="25">
        <v>1.29</v>
      </c>
      <c r="R23" s="4">
        <v>2.0499999999999998</v>
      </c>
      <c r="S23" s="7">
        <v>82.64</v>
      </c>
    </row>
    <row r="24" spans="1:21" ht="15.75" thickBot="1" x14ac:dyDescent="0.3">
      <c r="A24" s="43" t="s">
        <v>27</v>
      </c>
      <c r="B24" s="1" t="s">
        <v>23</v>
      </c>
      <c r="C24" s="33">
        <v>279.16399999999999</v>
      </c>
      <c r="D24" s="33">
        <v>4363</v>
      </c>
      <c r="E24" s="33">
        <v>14457.511028001734</v>
      </c>
      <c r="F24" s="10">
        <f t="shared" si="4"/>
        <v>5.1788593901798713E-2</v>
      </c>
      <c r="G24" s="10">
        <f t="shared" si="5"/>
        <v>63.984414393765761</v>
      </c>
      <c r="H24" s="11">
        <f t="shared" si="6"/>
        <v>0.41101177085870688</v>
      </c>
      <c r="I24" s="12">
        <f t="shared" si="7"/>
        <v>0.40973518676529808</v>
      </c>
      <c r="K24" s="20"/>
      <c r="L24" s="20"/>
      <c r="M24" s="20"/>
      <c r="N24" s="20"/>
      <c r="P24" s="20"/>
      <c r="Q24" s="20"/>
      <c r="R24" s="20"/>
      <c r="S24" s="20"/>
    </row>
    <row r="25" spans="1:21" ht="15.75" thickBot="1" x14ac:dyDescent="0.3">
      <c r="A25" s="43" t="s">
        <v>27</v>
      </c>
      <c r="B25" s="1" t="s">
        <v>24</v>
      </c>
      <c r="C25" s="33">
        <v>393.90369000000004</v>
      </c>
      <c r="D25" s="33">
        <v>10680</v>
      </c>
      <c r="E25" s="33">
        <v>28758.200599966753</v>
      </c>
      <c r="F25" s="10">
        <f t="shared" si="4"/>
        <v>7.3008203096464386E-2</v>
      </c>
      <c r="G25" s="10">
        <f t="shared" si="5"/>
        <v>36.882367977528091</v>
      </c>
      <c r="H25" s="11"/>
      <c r="I25" s="12"/>
      <c r="K25" s="1"/>
      <c r="L25" s="1"/>
      <c r="M25" s="1"/>
      <c r="N25" s="1"/>
      <c r="P25" s="1"/>
      <c r="Q25" s="1"/>
      <c r="R25" s="1"/>
      <c r="S25" s="1"/>
    </row>
    <row r="26" spans="1:21" ht="15.75" thickBot="1" x14ac:dyDescent="0.3">
      <c r="A26" s="44" t="s">
        <v>27</v>
      </c>
      <c r="B26" s="4"/>
      <c r="C26" s="35"/>
      <c r="D26" s="35"/>
      <c r="E26" s="35"/>
      <c r="F26" s="10"/>
      <c r="G26" s="10"/>
      <c r="H26" s="11"/>
      <c r="I26" s="12"/>
      <c r="K26" s="2"/>
      <c r="L26" s="2"/>
      <c r="M26" s="2"/>
      <c r="N26" s="2"/>
      <c r="P26" s="2"/>
      <c r="Q26" s="2"/>
      <c r="R26" s="2"/>
      <c r="S26" s="2"/>
    </row>
    <row r="27" spans="1:21" ht="15.75" thickBot="1" x14ac:dyDescent="0.3">
      <c r="A27" s="42" t="s">
        <v>28</v>
      </c>
      <c r="B27" s="3" t="s">
        <v>18</v>
      </c>
      <c r="C27" s="32">
        <v>0</v>
      </c>
      <c r="D27" s="32">
        <v>0</v>
      </c>
      <c r="E27" s="32"/>
      <c r="F27" s="10" t="str">
        <f t="shared" si="4"/>
        <v>-</v>
      </c>
      <c r="G27" s="10">
        <f t="shared" si="5"/>
        <v>0</v>
      </c>
      <c r="H27" s="11">
        <f t="shared" si="6"/>
        <v>0</v>
      </c>
      <c r="I27" s="12">
        <f t="shared" si="7"/>
        <v>0</v>
      </c>
      <c r="K27" s="21" t="s">
        <v>14</v>
      </c>
      <c r="L27" s="22">
        <v>1</v>
      </c>
      <c r="M27" s="3">
        <v>1.1499999999999999</v>
      </c>
      <c r="N27" s="5">
        <v>51.06</v>
      </c>
      <c r="P27" s="21" t="s">
        <v>14</v>
      </c>
      <c r="Q27" s="22">
        <v>1</v>
      </c>
      <c r="R27" s="3">
        <v>1.1499999999999999</v>
      </c>
      <c r="S27" s="5">
        <v>51.06</v>
      </c>
    </row>
    <row r="28" spans="1:21" ht="15.75" thickBot="1" x14ac:dyDescent="0.3">
      <c r="A28" s="43" t="s">
        <v>28</v>
      </c>
      <c r="B28" s="1" t="s">
        <v>19</v>
      </c>
      <c r="C28" s="33">
        <v>33.906089999999978</v>
      </c>
      <c r="D28" s="33">
        <v>1120</v>
      </c>
      <c r="E28" s="33"/>
      <c r="F28" s="10">
        <f t="shared" si="4"/>
        <v>0</v>
      </c>
      <c r="G28" s="10">
        <f t="shared" si="5"/>
        <v>30.273294642857124</v>
      </c>
      <c r="H28" s="11">
        <f t="shared" si="6"/>
        <v>1.2597329860210968</v>
      </c>
      <c r="I28" s="12">
        <f t="shared" si="7"/>
        <v>0</v>
      </c>
      <c r="K28" s="23" t="s">
        <v>20</v>
      </c>
      <c r="L28" s="13">
        <v>0.17</v>
      </c>
      <c r="M28" s="1">
        <v>0.2</v>
      </c>
      <c r="N28" s="6">
        <v>8.68</v>
      </c>
      <c r="P28" s="23" t="s">
        <v>20</v>
      </c>
      <c r="Q28" s="13">
        <v>0.4</v>
      </c>
      <c r="R28" s="1">
        <v>0.46</v>
      </c>
      <c r="S28" s="6">
        <v>20.420000000000002</v>
      </c>
    </row>
    <row r="29" spans="1:21" ht="15.75" thickBot="1" x14ac:dyDescent="0.3">
      <c r="A29" s="43" t="s">
        <v>28</v>
      </c>
      <c r="B29" s="1" t="s">
        <v>21</v>
      </c>
      <c r="C29" s="33">
        <v>76.618710000000007</v>
      </c>
      <c r="D29" s="33">
        <v>2902</v>
      </c>
      <c r="E29" s="33">
        <v>38308.709453161522</v>
      </c>
      <c r="F29" s="10">
        <f t="shared" si="4"/>
        <v>0.49999157455354598</v>
      </c>
      <c r="G29" s="10">
        <f t="shared" si="5"/>
        <v>26.402036526533429</v>
      </c>
      <c r="H29" s="11">
        <f t="shared" si="6"/>
        <v>0.33510966185674462</v>
      </c>
      <c r="I29" s="12">
        <f t="shared" si="7"/>
        <v>-0.25048141334624285</v>
      </c>
      <c r="K29" s="24" t="s">
        <v>22</v>
      </c>
      <c r="L29" s="25">
        <v>0.31</v>
      </c>
      <c r="M29" s="4">
        <v>0.36</v>
      </c>
      <c r="N29" s="7">
        <v>15.83</v>
      </c>
      <c r="P29" s="24" t="s">
        <v>22</v>
      </c>
      <c r="Q29" s="25">
        <v>0.78</v>
      </c>
      <c r="R29" s="4">
        <v>0.9</v>
      </c>
      <c r="S29" s="7">
        <v>39.82</v>
      </c>
      <c r="U29" s="40">
        <v>1.0900000000000001</v>
      </c>
    </row>
    <row r="30" spans="1:21" ht="15.75" thickBot="1" x14ac:dyDescent="0.3">
      <c r="A30" s="43" t="s">
        <v>28</v>
      </c>
      <c r="B30" s="1" t="s">
        <v>23</v>
      </c>
      <c r="C30" s="33">
        <v>102.29437999999999</v>
      </c>
      <c r="D30" s="33">
        <v>3042</v>
      </c>
      <c r="E30" s="33">
        <v>38335.12356816377</v>
      </c>
      <c r="F30" s="10">
        <f t="shared" si="4"/>
        <v>0.37475297829816046</v>
      </c>
      <c r="G30" s="10">
        <f t="shared" si="5"/>
        <v>33.627343852728458</v>
      </c>
      <c r="H30" s="11">
        <f t="shared" si="6"/>
        <v>0.87077716292918583</v>
      </c>
      <c r="I30" s="12">
        <f t="shared" si="7"/>
        <v>-4.5450292498373512E-2</v>
      </c>
      <c r="K30" s="20"/>
      <c r="L30" s="20"/>
      <c r="M30" s="20"/>
      <c r="N30" s="20"/>
      <c r="P30" s="20"/>
      <c r="Q30" s="20"/>
      <c r="R30" s="20"/>
      <c r="S30" s="20"/>
    </row>
    <row r="31" spans="1:21" ht="15.75" thickBot="1" x14ac:dyDescent="0.3">
      <c r="A31" s="43" t="s">
        <v>28</v>
      </c>
      <c r="B31" s="1" t="s">
        <v>24</v>
      </c>
      <c r="C31" s="33">
        <v>191.36999000000003</v>
      </c>
      <c r="D31" s="33">
        <v>7892</v>
      </c>
      <c r="E31" s="33">
        <v>68456.939002345534</v>
      </c>
      <c r="F31" s="10">
        <f t="shared" si="4"/>
        <v>0.35772034581987244</v>
      </c>
      <c r="G31" s="10">
        <f t="shared" si="5"/>
        <v>24.248604916371015</v>
      </c>
      <c r="H31" s="11"/>
      <c r="I31" s="12"/>
      <c r="K31" s="1"/>
      <c r="L31" s="1"/>
      <c r="M31" s="1"/>
      <c r="N31" s="1"/>
      <c r="P31" s="1"/>
      <c r="Q31" s="1"/>
      <c r="R31" s="1"/>
      <c r="S31" s="1"/>
    </row>
    <row r="32" spans="1:21" ht="15.75" thickBot="1" x14ac:dyDescent="0.3">
      <c r="A32" s="44" t="s">
        <v>28</v>
      </c>
      <c r="B32" s="4"/>
      <c r="C32" s="35"/>
      <c r="D32" s="35"/>
      <c r="E32" s="35"/>
      <c r="F32" s="10"/>
      <c r="G32" s="10"/>
      <c r="H32" s="11"/>
      <c r="I32" s="12"/>
      <c r="K32" s="2"/>
      <c r="L32" s="2"/>
      <c r="M32" s="2"/>
      <c r="N32" s="2"/>
      <c r="P32" s="2"/>
      <c r="Q32" s="2"/>
      <c r="R32" s="2"/>
      <c r="S32" s="2"/>
    </row>
    <row r="33" spans="1:21" ht="15.75" thickBot="1" x14ac:dyDescent="0.3">
      <c r="A33" s="42" t="s">
        <v>29</v>
      </c>
      <c r="B33" s="3" t="s">
        <v>18</v>
      </c>
      <c r="C33" s="32">
        <v>0</v>
      </c>
      <c r="D33" s="32">
        <v>0</v>
      </c>
      <c r="E33" s="32"/>
      <c r="F33" s="10" t="str">
        <f t="shared" si="4"/>
        <v>-</v>
      </c>
      <c r="G33" s="10">
        <f t="shared" si="5"/>
        <v>0</v>
      </c>
      <c r="H33" s="11">
        <f t="shared" si="6"/>
        <v>0</v>
      </c>
      <c r="I33" s="12">
        <f t="shared" si="7"/>
        <v>0</v>
      </c>
      <c r="K33" s="21" t="s">
        <v>14</v>
      </c>
      <c r="L33" s="22">
        <v>1</v>
      </c>
      <c r="M33" s="3">
        <v>3.41</v>
      </c>
      <c r="N33" s="5">
        <v>82.62</v>
      </c>
      <c r="P33" s="21" t="s">
        <v>14</v>
      </c>
      <c r="Q33" s="22">
        <v>1</v>
      </c>
      <c r="R33" s="3">
        <v>3.41</v>
      </c>
      <c r="S33" s="5">
        <v>82.62</v>
      </c>
    </row>
    <row r="34" spans="1:21" ht="15.75" thickBot="1" x14ac:dyDescent="0.3">
      <c r="A34" s="43" t="s">
        <v>29</v>
      </c>
      <c r="B34" s="1" t="s">
        <v>19</v>
      </c>
      <c r="C34" s="33">
        <v>30.76784</v>
      </c>
      <c r="D34" s="33">
        <v>498</v>
      </c>
      <c r="E34" s="33"/>
      <c r="F34" s="10">
        <f t="shared" si="4"/>
        <v>0</v>
      </c>
      <c r="G34" s="10">
        <f t="shared" si="5"/>
        <v>61.782811244979918</v>
      </c>
      <c r="H34" s="11">
        <f t="shared" si="6"/>
        <v>6.2074393262575471</v>
      </c>
      <c r="I34" s="12">
        <f t="shared" si="7"/>
        <v>0</v>
      </c>
      <c r="K34" s="23" t="s">
        <v>20</v>
      </c>
      <c r="L34" s="13">
        <v>0.25</v>
      </c>
      <c r="M34" s="1">
        <v>0.85</v>
      </c>
      <c r="N34" s="6">
        <v>20.66</v>
      </c>
      <c r="P34" s="23" t="s">
        <v>20</v>
      </c>
      <c r="Q34" s="13">
        <v>0.46</v>
      </c>
      <c r="R34" s="1">
        <v>1.57</v>
      </c>
      <c r="S34" s="6">
        <v>38.01</v>
      </c>
    </row>
    <row r="35" spans="1:21" ht="15.75" thickBot="1" x14ac:dyDescent="0.3">
      <c r="A35" s="43" t="s">
        <v>29</v>
      </c>
      <c r="B35" s="1" t="s">
        <v>21</v>
      </c>
      <c r="C35" s="33">
        <v>221.75734</v>
      </c>
      <c r="D35" s="33">
        <v>5358</v>
      </c>
      <c r="E35" s="33">
        <v>14336.349130325958</v>
      </c>
      <c r="F35" s="10">
        <f t="shared" si="4"/>
        <v>6.4648814466867072E-2</v>
      </c>
      <c r="G35" s="10">
        <f t="shared" si="5"/>
        <v>41.388081373646884</v>
      </c>
      <c r="H35" s="11">
        <f t="shared" si="6"/>
        <v>1.2747127558438431</v>
      </c>
      <c r="I35" s="12">
        <f t="shared" si="7"/>
        <v>-0.37566213357620959</v>
      </c>
      <c r="K35" s="24" t="s">
        <v>22</v>
      </c>
      <c r="L35" s="25">
        <v>0.45</v>
      </c>
      <c r="M35" s="4">
        <v>1.53</v>
      </c>
      <c r="N35" s="7">
        <v>37.18</v>
      </c>
      <c r="P35" s="24" t="s">
        <v>22</v>
      </c>
      <c r="Q35" s="25">
        <v>0.84</v>
      </c>
      <c r="R35" s="4">
        <v>2.86</v>
      </c>
      <c r="S35" s="7">
        <v>69.400000000000006</v>
      </c>
      <c r="U35" s="40">
        <v>1.2</v>
      </c>
    </row>
    <row r="36" spans="1:21" ht="15.75" thickBot="1" x14ac:dyDescent="0.3">
      <c r="A36" s="43" t="s">
        <v>29</v>
      </c>
      <c r="B36" s="1" t="s">
        <v>23</v>
      </c>
      <c r="C36" s="33">
        <v>504.43425000000008</v>
      </c>
      <c r="D36" s="33">
        <v>9371</v>
      </c>
      <c r="E36" s="33">
        <v>20360.329760830369</v>
      </c>
      <c r="F36" s="39">
        <f t="shared" si="4"/>
        <v>4.0362702891071266E-2</v>
      </c>
      <c r="G36" s="10">
        <f t="shared" si="5"/>
        <v>53.829287162522689</v>
      </c>
      <c r="H36" s="11">
        <f t="shared" si="6"/>
        <v>-5.6079994568172253E-2</v>
      </c>
      <c r="I36" s="12">
        <f t="shared" si="7"/>
        <v>-8.1371234365130718E-2</v>
      </c>
      <c r="K36" s="20"/>
      <c r="L36" s="20"/>
      <c r="M36" s="20"/>
      <c r="N36" s="20"/>
      <c r="P36" s="20"/>
      <c r="Q36" s="20"/>
      <c r="R36" s="20"/>
      <c r="S36" s="20"/>
    </row>
    <row r="37" spans="1:21" ht="15.75" thickBot="1" x14ac:dyDescent="0.3">
      <c r="A37" s="43" t="s">
        <v>29</v>
      </c>
      <c r="B37" s="1" t="s">
        <v>24</v>
      </c>
      <c r="C37" s="33">
        <v>476.14558000000005</v>
      </c>
      <c r="D37" s="33">
        <v>7909</v>
      </c>
      <c r="E37" s="33">
        <v>17654.687673555269</v>
      </c>
      <c r="F37" s="39">
        <f t="shared" si="4"/>
        <v>3.7078339934511768E-2</v>
      </c>
      <c r="G37" s="10">
        <f t="shared" si="5"/>
        <v>60.203006701226457</v>
      </c>
      <c r="H37" s="11"/>
      <c r="I37" s="12"/>
      <c r="K37" s="1"/>
      <c r="L37" s="1"/>
      <c r="M37" s="1"/>
      <c r="N37" s="1"/>
      <c r="P37" s="1"/>
      <c r="Q37" s="1"/>
      <c r="R37" s="1"/>
      <c r="S37" s="1"/>
    </row>
    <row r="38" spans="1:21" ht="15.75" thickBot="1" x14ac:dyDescent="0.3">
      <c r="A38" s="44" t="s">
        <v>29</v>
      </c>
      <c r="B38" s="4"/>
      <c r="C38" s="35"/>
      <c r="D38" s="35"/>
      <c r="E38" s="35"/>
      <c r="F38" s="10"/>
      <c r="G38" s="10"/>
      <c r="H38" s="11"/>
      <c r="I38" s="12"/>
      <c r="K38" s="2"/>
      <c r="L38" s="2"/>
      <c r="M38" s="2"/>
      <c r="N38" s="2"/>
      <c r="P38" s="2"/>
      <c r="Q38" s="2"/>
      <c r="R38" s="2"/>
      <c r="S38" s="2"/>
    </row>
    <row r="39" spans="1:21" ht="15.75" thickBot="1" x14ac:dyDescent="0.3">
      <c r="A39" s="42" t="s">
        <v>30</v>
      </c>
      <c r="B39" s="3" t="s">
        <v>18</v>
      </c>
      <c r="C39" s="32">
        <v>0</v>
      </c>
      <c r="D39" s="32">
        <v>0</v>
      </c>
      <c r="E39" s="32"/>
      <c r="F39" s="10" t="str">
        <f t="shared" si="4"/>
        <v>-</v>
      </c>
      <c r="G39" s="10">
        <f t="shared" si="5"/>
        <v>0</v>
      </c>
      <c r="H39" s="11">
        <f t="shared" si="6"/>
        <v>0</v>
      </c>
      <c r="I39" s="12">
        <f t="shared" si="7"/>
        <v>0</v>
      </c>
      <c r="K39" s="21" t="s">
        <v>14</v>
      </c>
      <c r="L39" s="22">
        <v>1</v>
      </c>
      <c r="M39" s="3">
        <v>1.08</v>
      </c>
      <c r="N39" s="5">
        <v>46.99</v>
      </c>
      <c r="P39" s="21" t="s">
        <v>14</v>
      </c>
      <c r="Q39" s="22">
        <v>1</v>
      </c>
      <c r="R39" s="3">
        <v>1.08</v>
      </c>
      <c r="S39" s="5">
        <v>46.99</v>
      </c>
    </row>
    <row r="40" spans="1:21" ht="15.75" thickBot="1" x14ac:dyDescent="0.3">
      <c r="A40" s="43" t="s">
        <v>30</v>
      </c>
      <c r="B40" s="1" t="s">
        <v>19</v>
      </c>
      <c r="C40" s="33">
        <v>0</v>
      </c>
      <c r="D40" s="33">
        <v>0</v>
      </c>
      <c r="E40" s="33"/>
      <c r="F40" s="10" t="str">
        <f t="shared" si="4"/>
        <v>-</v>
      </c>
      <c r="G40" s="10">
        <f t="shared" si="5"/>
        <v>0</v>
      </c>
      <c r="H40" s="11">
        <f t="shared" si="6"/>
        <v>0</v>
      </c>
      <c r="I40" s="12">
        <f t="shared" si="7"/>
        <v>0</v>
      </c>
      <c r="K40" s="23" t="s">
        <v>20</v>
      </c>
      <c r="L40" s="13">
        <v>0.36</v>
      </c>
      <c r="M40" s="1">
        <v>0.39</v>
      </c>
      <c r="N40" s="6">
        <v>16.91</v>
      </c>
      <c r="P40" s="23" t="s">
        <v>20</v>
      </c>
      <c r="Q40" s="13">
        <v>0.3</v>
      </c>
      <c r="R40" s="1">
        <v>0.32</v>
      </c>
      <c r="S40" s="6">
        <v>14.1</v>
      </c>
      <c r="U40" s="40">
        <v>0.95</v>
      </c>
    </row>
    <row r="41" spans="1:21" ht="15.75" thickBot="1" x14ac:dyDescent="0.3">
      <c r="A41" s="43" t="s">
        <v>30</v>
      </c>
      <c r="B41" s="1" t="s">
        <v>21</v>
      </c>
      <c r="C41" s="33">
        <v>7.982499999999999</v>
      </c>
      <c r="D41" s="33">
        <v>912</v>
      </c>
      <c r="E41" s="33">
        <v>2102.7784218626944</v>
      </c>
      <c r="F41" s="10">
        <f t="shared" si="4"/>
        <v>0.26342354173037197</v>
      </c>
      <c r="G41" s="10">
        <f t="shared" si="5"/>
        <v>8.7527412280701746</v>
      </c>
      <c r="H41" s="11">
        <f t="shared" si="6"/>
        <v>9.847026620732855</v>
      </c>
      <c r="I41" s="12">
        <f t="shared" si="7"/>
        <v>-0.54934576639477539</v>
      </c>
      <c r="K41" s="24" t="s">
        <v>22</v>
      </c>
      <c r="L41" s="25">
        <v>0.66</v>
      </c>
      <c r="M41" s="4">
        <v>0.71</v>
      </c>
      <c r="N41" s="7">
        <v>31.01</v>
      </c>
      <c r="P41" s="24" t="s">
        <v>22</v>
      </c>
      <c r="Q41" s="25">
        <v>0.55000000000000004</v>
      </c>
      <c r="R41" s="4">
        <v>0.59</v>
      </c>
      <c r="S41" s="7">
        <v>25.84</v>
      </c>
    </row>
    <row r="42" spans="1:21" ht="15.75" thickBot="1" x14ac:dyDescent="0.3">
      <c r="A42" s="43" t="s">
        <v>30</v>
      </c>
      <c r="B42" s="1" t="s">
        <v>23</v>
      </c>
      <c r="C42" s="33">
        <v>86.586390000000009</v>
      </c>
      <c r="D42" s="33">
        <v>4268</v>
      </c>
      <c r="E42" s="33">
        <v>10278.924428389682</v>
      </c>
      <c r="F42" s="10">
        <f t="shared" si="4"/>
        <v>0.11871293431207469</v>
      </c>
      <c r="G42" s="10">
        <f t="shared" si="5"/>
        <v>20.287345360824744</v>
      </c>
      <c r="H42" s="11">
        <f t="shared" si="6"/>
        <v>0.47881243230027204</v>
      </c>
      <c r="I42" s="12">
        <f>IFERROR(F43/F42-1,0)</f>
        <v>-0.30649077633124777</v>
      </c>
      <c r="K42" s="20"/>
      <c r="L42" s="20"/>
      <c r="M42" s="20"/>
      <c r="N42" s="20"/>
      <c r="P42" s="20"/>
      <c r="Q42" s="20"/>
      <c r="R42" s="20"/>
      <c r="S42" s="20"/>
    </row>
    <row r="43" spans="1:21" ht="15.75" thickBot="1" x14ac:dyDescent="0.3">
      <c r="A43" s="43" t="s">
        <v>30</v>
      </c>
      <c r="B43" s="1" t="s">
        <v>24</v>
      </c>
      <c r="C43" s="33">
        <v>128.04502999999997</v>
      </c>
      <c r="D43" s="33">
        <v>4358</v>
      </c>
      <c r="E43" s="33">
        <v>10541.757162045016</v>
      </c>
      <c r="F43" s="10">
        <f t="shared" si="4"/>
        <v>8.2328514914206494E-2</v>
      </c>
      <c r="G43" s="10">
        <f t="shared" si="5"/>
        <v>29.381603946764564</v>
      </c>
      <c r="H43" s="11"/>
      <c r="I43" s="12"/>
      <c r="K43" s="1"/>
      <c r="L43" s="1"/>
      <c r="M43" s="1"/>
      <c r="N43" s="1"/>
      <c r="P43" s="1"/>
      <c r="Q43" s="1"/>
      <c r="R43" s="1"/>
      <c r="S43" s="1"/>
    </row>
    <row r="44" spans="1:21" ht="15.75" thickBot="1" x14ac:dyDescent="0.3">
      <c r="A44" s="44" t="s">
        <v>30</v>
      </c>
      <c r="B44" s="4"/>
      <c r="C44" s="35"/>
      <c r="D44" s="35"/>
      <c r="E44" s="35"/>
      <c r="F44" s="10"/>
      <c r="G44" s="10"/>
      <c r="H44" s="11"/>
      <c r="I44" s="12"/>
      <c r="K44" s="2"/>
      <c r="L44" s="2"/>
      <c r="M44" s="2"/>
      <c r="N44" s="2"/>
      <c r="P44" s="2"/>
      <c r="Q44" s="2"/>
      <c r="R44" s="2"/>
      <c r="S44" s="2"/>
    </row>
    <row r="45" spans="1:21" ht="15.75" thickBot="1" x14ac:dyDescent="0.3">
      <c r="A45" s="42" t="s">
        <v>31</v>
      </c>
      <c r="B45" s="3" t="s">
        <v>18</v>
      </c>
      <c r="C45" s="32">
        <v>0</v>
      </c>
      <c r="D45" s="32">
        <v>0</v>
      </c>
      <c r="E45" s="32"/>
      <c r="F45" s="10" t="str">
        <f t="shared" si="4"/>
        <v>-</v>
      </c>
      <c r="G45" s="10">
        <f t="shared" si="5"/>
        <v>0</v>
      </c>
      <c r="H45" s="11">
        <f t="shared" si="6"/>
        <v>0</v>
      </c>
      <c r="I45" s="12">
        <f t="shared" si="7"/>
        <v>0</v>
      </c>
      <c r="K45" s="21" t="s">
        <v>14</v>
      </c>
      <c r="L45" s="22">
        <v>1</v>
      </c>
      <c r="M45" s="3">
        <v>3.19</v>
      </c>
      <c r="N45" s="5">
        <v>152.38</v>
      </c>
      <c r="P45" s="21" t="s">
        <v>14</v>
      </c>
      <c r="Q45" s="22">
        <v>1</v>
      </c>
      <c r="R45" s="3">
        <v>3.19</v>
      </c>
      <c r="S45" s="5">
        <v>152.38</v>
      </c>
    </row>
    <row r="46" spans="1:21" ht="15.75" thickBot="1" x14ac:dyDescent="0.3">
      <c r="A46" s="43" t="s">
        <v>31</v>
      </c>
      <c r="B46" s="1" t="s">
        <v>19</v>
      </c>
      <c r="C46" s="33">
        <v>0</v>
      </c>
      <c r="D46" s="33">
        <v>0</v>
      </c>
      <c r="E46" s="33"/>
      <c r="F46" s="10" t="str">
        <f t="shared" si="4"/>
        <v>-</v>
      </c>
      <c r="G46" s="10">
        <f t="shared" si="5"/>
        <v>0</v>
      </c>
      <c r="H46" s="11">
        <f t="shared" si="6"/>
        <v>0</v>
      </c>
      <c r="I46" s="12">
        <f t="shared" si="7"/>
        <v>0</v>
      </c>
      <c r="K46" s="23" t="s">
        <v>20</v>
      </c>
      <c r="L46" s="13">
        <v>0.64</v>
      </c>
      <c r="M46" s="1">
        <v>2.04</v>
      </c>
      <c r="N46" s="6">
        <v>97.53</v>
      </c>
      <c r="P46" s="23" t="s">
        <v>20</v>
      </c>
      <c r="Q46" s="13">
        <v>0.64</v>
      </c>
      <c r="R46" s="1">
        <v>2.04</v>
      </c>
      <c r="S46" s="6">
        <v>97.53</v>
      </c>
    </row>
    <row r="47" spans="1:21" ht="15.75" thickBot="1" x14ac:dyDescent="0.3">
      <c r="A47" s="43" t="s">
        <v>31</v>
      </c>
      <c r="B47" s="1" t="s">
        <v>21</v>
      </c>
      <c r="C47" s="33">
        <v>0</v>
      </c>
      <c r="D47" s="33">
        <v>0</v>
      </c>
      <c r="E47" s="33">
        <v>0</v>
      </c>
      <c r="F47" s="10" t="str">
        <f t="shared" si="4"/>
        <v>-</v>
      </c>
      <c r="G47" s="10">
        <f t="shared" si="5"/>
        <v>0</v>
      </c>
      <c r="H47" s="11">
        <f t="shared" si="6"/>
        <v>0</v>
      </c>
      <c r="I47" s="12">
        <f t="shared" si="7"/>
        <v>0</v>
      </c>
      <c r="K47" s="24" t="s">
        <v>22</v>
      </c>
      <c r="L47" s="25">
        <v>1.1100000000000001</v>
      </c>
      <c r="M47" s="4">
        <v>3.54</v>
      </c>
      <c r="N47" s="7">
        <v>169.15</v>
      </c>
      <c r="P47" s="24" t="s">
        <v>22</v>
      </c>
      <c r="Q47" s="25">
        <v>1.1100000000000001</v>
      </c>
      <c r="R47" s="4">
        <v>3.54</v>
      </c>
      <c r="S47" s="7">
        <v>169.15</v>
      </c>
      <c r="U47" s="40">
        <v>1.2</v>
      </c>
    </row>
    <row r="48" spans="1:21" ht="15.75" thickBot="1" x14ac:dyDescent="0.3">
      <c r="A48" s="43" t="s">
        <v>31</v>
      </c>
      <c r="B48" s="1" t="s">
        <v>23</v>
      </c>
      <c r="C48" s="33">
        <v>27.638999999999999</v>
      </c>
      <c r="D48" s="33">
        <v>1633</v>
      </c>
      <c r="E48" s="33">
        <v>1625.026142274415</v>
      </c>
      <c r="F48" s="10">
        <f t="shared" si="4"/>
        <v>5.8794679339860885E-2</v>
      </c>
      <c r="G48" s="10">
        <f t="shared" si="5"/>
        <v>16.925290875688916</v>
      </c>
      <c r="H48" s="11">
        <f t="shared" si="6"/>
        <v>9.43443286660154</v>
      </c>
      <c r="I48" s="12">
        <f t="shared" si="7"/>
        <v>4.4519939124441965E-2</v>
      </c>
      <c r="K48" s="20"/>
      <c r="L48" s="20"/>
      <c r="M48" s="20"/>
      <c r="N48" s="20"/>
      <c r="P48" s="20"/>
      <c r="Q48" s="20"/>
      <c r="R48" s="20"/>
      <c r="S48" s="20"/>
    </row>
    <row r="49" spans="1:21" ht="15.75" thickBot="1" x14ac:dyDescent="0.3">
      <c r="A49" s="43" t="s">
        <v>31</v>
      </c>
      <c r="B49" s="1" t="s">
        <v>24</v>
      </c>
      <c r="C49" s="33">
        <v>288.39728999999994</v>
      </c>
      <c r="D49" s="33">
        <v>13453</v>
      </c>
      <c r="E49" s="33">
        <v>17711.116345706443</v>
      </c>
      <c r="F49" s="10">
        <f t="shared" si="4"/>
        <v>6.1412214884912573E-2</v>
      </c>
      <c r="G49" s="10">
        <f t="shared" si="5"/>
        <v>21.437396119824573</v>
      </c>
      <c r="H49" s="11"/>
      <c r="I49" s="12"/>
      <c r="K49" s="1"/>
      <c r="L49" s="1"/>
      <c r="M49" s="1"/>
      <c r="N49" s="1"/>
      <c r="P49" s="1"/>
      <c r="Q49" s="1"/>
      <c r="R49" s="1"/>
      <c r="S49" s="1"/>
    </row>
    <row r="50" spans="1:21" ht="15.75" thickBot="1" x14ac:dyDescent="0.3">
      <c r="A50" s="44" t="s">
        <v>31</v>
      </c>
      <c r="B50" s="4"/>
      <c r="C50" s="35"/>
      <c r="D50" s="35"/>
      <c r="E50" s="35"/>
      <c r="F50" s="10"/>
      <c r="G50" s="10"/>
      <c r="H50" s="11"/>
      <c r="I50" s="12"/>
      <c r="K50" s="2"/>
      <c r="L50" s="2"/>
      <c r="M50" s="2"/>
      <c r="N50" s="2"/>
      <c r="P50" s="2"/>
      <c r="Q50" s="2"/>
      <c r="R50" s="2"/>
      <c r="S50" s="2"/>
    </row>
    <row r="51" spans="1:21" ht="15.75" thickBot="1" x14ac:dyDescent="0.3">
      <c r="A51" s="42" t="s">
        <v>32</v>
      </c>
      <c r="B51" s="3" t="s">
        <v>18</v>
      </c>
      <c r="C51" s="32">
        <v>0</v>
      </c>
      <c r="D51" s="32">
        <v>0</v>
      </c>
      <c r="E51" s="32"/>
      <c r="F51" s="10" t="str">
        <f t="shared" si="4"/>
        <v>-</v>
      </c>
      <c r="G51" s="10">
        <f t="shared" si="5"/>
        <v>0</v>
      </c>
      <c r="H51" s="11">
        <f t="shared" si="6"/>
        <v>0</v>
      </c>
      <c r="I51" s="12">
        <f t="shared" si="7"/>
        <v>0</v>
      </c>
      <c r="K51" s="21" t="s">
        <v>14</v>
      </c>
      <c r="L51" s="22">
        <v>1</v>
      </c>
      <c r="M51" s="3">
        <v>0.28000000000000003</v>
      </c>
      <c r="N51" s="5">
        <v>96.29</v>
      </c>
      <c r="P51" s="21" t="s">
        <v>14</v>
      </c>
      <c r="Q51" s="22">
        <v>1</v>
      </c>
      <c r="R51" s="3">
        <v>0.28000000000000003</v>
      </c>
      <c r="S51" s="5">
        <v>96.29</v>
      </c>
    </row>
    <row r="52" spans="1:21" ht="15.75" thickBot="1" x14ac:dyDescent="0.3">
      <c r="A52" s="43" t="s">
        <v>32</v>
      </c>
      <c r="B52" s="1" t="s">
        <v>19</v>
      </c>
      <c r="C52" s="33">
        <v>0</v>
      </c>
      <c r="D52" s="33">
        <v>0</v>
      </c>
      <c r="E52" s="33"/>
      <c r="F52" s="10" t="str">
        <f t="shared" si="4"/>
        <v>-</v>
      </c>
      <c r="G52" s="10">
        <f t="shared" si="5"/>
        <v>0</v>
      </c>
      <c r="H52" s="11">
        <f t="shared" si="6"/>
        <v>0</v>
      </c>
      <c r="I52" s="12">
        <f t="shared" si="7"/>
        <v>0</v>
      </c>
      <c r="K52" s="23" t="s">
        <v>20</v>
      </c>
      <c r="L52" s="13">
        <v>0.09</v>
      </c>
      <c r="M52" s="1">
        <v>0.03</v>
      </c>
      <c r="N52" s="6">
        <v>8.67</v>
      </c>
      <c r="P52" s="23" t="s">
        <v>20</v>
      </c>
      <c r="Q52" s="13">
        <v>0.09</v>
      </c>
      <c r="R52" s="1">
        <v>0.03</v>
      </c>
      <c r="S52" s="6">
        <v>8.67</v>
      </c>
    </row>
    <row r="53" spans="1:21" ht="15.75" thickBot="1" x14ac:dyDescent="0.3">
      <c r="A53" s="43" t="s">
        <v>32</v>
      </c>
      <c r="B53" s="1" t="s">
        <v>21</v>
      </c>
      <c r="C53" s="33">
        <v>0</v>
      </c>
      <c r="D53" s="33">
        <v>0</v>
      </c>
      <c r="E53" s="33">
        <v>0</v>
      </c>
      <c r="F53" s="10" t="str">
        <f t="shared" si="4"/>
        <v>-</v>
      </c>
      <c r="G53" s="10">
        <f t="shared" si="5"/>
        <v>0</v>
      </c>
      <c r="H53" s="11">
        <f t="shared" si="6"/>
        <v>0</v>
      </c>
      <c r="I53" s="12">
        <f t="shared" si="7"/>
        <v>0</v>
      </c>
      <c r="K53" s="24" t="s">
        <v>22</v>
      </c>
      <c r="L53" s="25">
        <v>0.15</v>
      </c>
      <c r="M53" s="4">
        <v>0.04</v>
      </c>
      <c r="N53" s="7">
        <v>14.44</v>
      </c>
      <c r="P53" s="24" t="s">
        <v>22</v>
      </c>
      <c r="Q53" s="25">
        <v>0.15</v>
      </c>
      <c r="R53" s="4">
        <v>0.04</v>
      </c>
      <c r="S53" s="7">
        <v>14.44</v>
      </c>
      <c r="U53" s="37">
        <v>0.88</v>
      </c>
    </row>
    <row r="54" spans="1:21" ht="15.75" thickBot="1" x14ac:dyDescent="0.3">
      <c r="A54" s="43" t="s">
        <v>32</v>
      </c>
      <c r="B54" s="1" t="s">
        <v>23</v>
      </c>
      <c r="C54" s="33">
        <v>0</v>
      </c>
      <c r="D54" s="33">
        <v>0</v>
      </c>
      <c r="E54" s="33">
        <v>0</v>
      </c>
      <c r="F54" s="10" t="str">
        <f t="shared" si="4"/>
        <v>-</v>
      </c>
      <c r="G54" s="10">
        <f t="shared" si="5"/>
        <v>0</v>
      </c>
      <c r="H54" s="11">
        <f t="shared" si="6"/>
        <v>0</v>
      </c>
      <c r="I54" s="12">
        <f t="shared" si="7"/>
        <v>0</v>
      </c>
      <c r="K54" s="20"/>
      <c r="L54" s="20"/>
      <c r="M54" s="20"/>
      <c r="N54" s="20"/>
      <c r="P54" s="20"/>
      <c r="Q54" s="20"/>
      <c r="R54" s="20"/>
      <c r="S54" s="20"/>
    </row>
    <row r="55" spans="1:21" ht="15.75" thickBot="1" x14ac:dyDescent="0.3">
      <c r="A55" s="43" t="s">
        <v>32</v>
      </c>
      <c r="B55" s="1" t="s">
        <v>24</v>
      </c>
      <c r="C55" s="33">
        <v>18.708880000000001</v>
      </c>
      <c r="D55" s="33">
        <v>2311</v>
      </c>
      <c r="E55" s="33">
        <v>367.81325114420838</v>
      </c>
      <c r="F55" s="10">
        <f t="shared" si="4"/>
        <v>1.9659822028053438E-2</v>
      </c>
      <c r="G55" s="10">
        <f t="shared" si="5"/>
        <v>8.0955776720034613</v>
      </c>
      <c r="H55" s="11"/>
      <c r="I55" s="12"/>
      <c r="K55" s="1"/>
      <c r="L55" s="1"/>
      <c r="M55" s="1"/>
      <c r="N55" s="1"/>
      <c r="P55" s="1"/>
      <c r="Q55" s="1"/>
      <c r="R55" s="1"/>
      <c r="S55" s="1"/>
    </row>
    <row r="56" spans="1:21" ht="15.75" thickBot="1" x14ac:dyDescent="0.3">
      <c r="A56" s="44" t="s">
        <v>32</v>
      </c>
      <c r="B56" s="4"/>
      <c r="C56" s="35"/>
      <c r="D56" s="35"/>
      <c r="E56" s="35"/>
      <c r="F56" s="10"/>
      <c r="G56" s="10"/>
      <c r="H56" s="11"/>
      <c r="I56" s="12"/>
      <c r="K56" s="2"/>
      <c r="L56" s="2"/>
      <c r="M56" s="2"/>
      <c r="N56" s="2"/>
      <c r="P56" s="2"/>
      <c r="Q56" s="2"/>
      <c r="R56" s="2"/>
      <c r="S56" s="2"/>
    </row>
    <row r="57" spans="1:21" ht="15.75" thickBot="1" x14ac:dyDescent="0.3">
      <c r="A57" s="42" t="s">
        <v>33</v>
      </c>
      <c r="B57" s="3" t="s">
        <v>18</v>
      </c>
      <c r="C57" s="32">
        <v>0</v>
      </c>
      <c r="D57" s="32">
        <v>0</v>
      </c>
      <c r="E57" s="32"/>
      <c r="F57" s="10" t="str">
        <f t="shared" si="4"/>
        <v>-</v>
      </c>
      <c r="G57" s="10">
        <f t="shared" si="5"/>
        <v>0</v>
      </c>
      <c r="H57" s="11">
        <f t="shared" si="6"/>
        <v>0</v>
      </c>
      <c r="I57" s="12">
        <f t="shared" si="7"/>
        <v>0</v>
      </c>
      <c r="K57" s="21" t="s">
        <v>14</v>
      </c>
      <c r="L57" s="22">
        <v>1</v>
      </c>
      <c r="M57" s="3">
        <v>7.19</v>
      </c>
      <c r="N57" s="5">
        <v>91.5</v>
      </c>
      <c r="P57" s="21" t="s">
        <v>14</v>
      </c>
      <c r="Q57" s="22">
        <v>1</v>
      </c>
      <c r="R57" s="3">
        <v>7.19</v>
      </c>
      <c r="S57" s="5">
        <v>91.5</v>
      </c>
    </row>
    <row r="58" spans="1:21" ht="15.75" thickBot="1" x14ac:dyDescent="0.3">
      <c r="A58" s="43" t="s">
        <v>33</v>
      </c>
      <c r="B58" s="1" t="s">
        <v>19</v>
      </c>
      <c r="C58" s="33">
        <v>0</v>
      </c>
      <c r="D58" s="33">
        <v>0</v>
      </c>
      <c r="E58" s="33"/>
      <c r="F58" s="10" t="str">
        <f t="shared" si="4"/>
        <v>-</v>
      </c>
      <c r="G58" s="10">
        <f t="shared" si="5"/>
        <v>0</v>
      </c>
      <c r="H58" s="11">
        <f t="shared" si="6"/>
        <v>0</v>
      </c>
      <c r="I58" s="12">
        <f t="shared" si="7"/>
        <v>0</v>
      </c>
      <c r="K58" s="23" t="s">
        <v>20</v>
      </c>
      <c r="L58" s="13">
        <v>0.38</v>
      </c>
      <c r="M58" s="1">
        <v>2.73</v>
      </c>
      <c r="N58" s="6">
        <v>34.770000000000003</v>
      </c>
      <c r="P58" s="23" t="s">
        <v>20</v>
      </c>
      <c r="Q58" s="13">
        <v>0.38</v>
      </c>
      <c r="R58" s="1">
        <v>2.73</v>
      </c>
      <c r="S58" s="6">
        <v>34.770000000000003</v>
      </c>
    </row>
    <row r="59" spans="1:21" ht="15.75" thickBot="1" x14ac:dyDescent="0.3">
      <c r="A59" s="43" t="s">
        <v>33</v>
      </c>
      <c r="B59" s="1" t="s">
        <v>21</v>
      </c>
      <c r="C59" s="33">
        <v>0</v>
      </c>
      <c r="D59" s="33">
        <v>0</v>
      </c>
      <c r="E59" s="33">
        <v>0</v>
      </c>
      <c r="F59" s="10" t="str">
        <f t="shared" si="4"/>
        <v>-</v>
      </c>
      <c r="G59" s="10">
        <f t="shared" si="5"/>
        <v>0</v>
      </c>
      <c r="H59" s="11">
        <f t="shared" si="6"/>
        <v>0</v>
      </c>
      <c r="I59" s="12">
        <f t="shared" si="7"/>
        <v>0</v>
      </c>
      <c r="K59" s="24" t="s">
        <v>22</v>
      </c>
      <c r="L59" s="25">
        <v>0.69</v>
      </c>
      <c r="M59" s="4">
        <v>4.96</v>
      </c>
      <c r="N59" s="7">
        <v>63.13</v>
      </c>
      <c r="P59" s="24" t="s">
        <v>22</v>
      </c>
      <c r="Q59" s="25">
        <v>0.69</v>
      </c>
      <c r="R59" s="4">
        <v>4.96</v>
      </c>
      <c r="S59" s="7">
        <v>63.13</v>
      </c>
      <c r="U59" s="37">
        <v>1.1000000000000001</v>
      </c>
    </row>
    <row r="60" spans="1:21" ht="15.75" thickBot="1" x14ac:dyDescent="0.3">
      <c r="A60" s="43" t="s">
        <v>33</v>
      </c>
      <c r="B60" s="1" t="s">
        <v>23</v>
      </c>
      <c r="C60" s="33">
        <v>25.491249999999997</v>
      </c>
      <c r="D60" s="33">
        <v>293</v>
      </c>
      <c r="E60" s="33">
        <v>211.62248874555496</v>
      </c>
      <c r="F60" s="10">
        <f t="shared" si="4"/>
        <v>8.301769773767665E-3</v>
      </c>
      <c r="G60" s="10">
        <f t="shared" si="5"/>
        <v>87.000853242320801</v>
      </c>
      <c r="H60" s="11">
        <f t="shared" si="6"/>
        <v>42.933981660373668</v>
      </c>
      <c r="I60" s="12">
        <f t="shared" si="7"/>
        <v>1.0192229734304594</v>
      </c>
      <c r="K60" s="20"/>
      <c r="L60" s="20"/>
      <c r="M60" s="20"/>
      <c r="N60" s="20"/>
      <c r="P60" s="20"/>
      <c r="Q60" s="20"/>
      <c r="R60" s="20"/>
      <c r="S60" s="20"/>
    </row>
    <row r="61" spans="1:21" ht="15.75" thickBot="1" x14ac:dyDescent="0.3">
      <c r="A61" s="43" t="s">
        <v>33</v>
      </c>
      <c r="B61" s="1" t="s">
        <v>24</v>
      </c>
      <c r="C61" s="33">
        <v>1119.9321100000002</v>
      </c>
      <c r="D61" s="33">
        <v>9223</v>
      </c>
      <c r="E61" s="33">
        <v>18773.561108495778</v>
      </c>
      <c r="F61" s="10">
        <f t="shared" si="4"/>
        <v>1.6763124247322257E-2</v>
      </c>
      <c r="G61" s="10">
        <f t="shared" si="5"/>
        <v>121.42818063536812</v>
      </c>
      <c r="H61" s="11"/>
      <c r="I61" s="12"/>
      <c r="K61" s="1"/>
      <c r="L61" s="1"/>
      <c r="M61" s="1"/>
      <c r="N61" s="1"/>
      <c r="P61" s="1"/>
      <c r="Q61" s="1"/>
      <c r="R61" s="1"/>
      <c r="S61" s="1"/>
    </row>
    <row r="62" spans="1:21" ht="15.75" thickBot="1" x14ac:dyDescent="0.3">
      <c r="A62" s="44" t="s">
        <v>33</v>
      </c>
      <c r="B62" s="4"/>
      <c r="C62" s="35"/>
      <c r="D62" s="35"/>
      <c r="E62" s="35"/>
      <c r="F62" s="10"/>
      <c r="G62" s="10"/>
      <c r="H62" s="11"/>
      <c r="I62" s="12"/>
      <c r="K62" s="2"/>
      <c r="L62" s="2"/>
      <c r="M62" s="2"/>
      <c r="N62" s="2"/>
      <c r="P62" s="2"/>
      <c r="Q62" s="2"/>
      <c r="R62" s="2"/>
      <c r="S62" s="2"/>
    </row>
    <row r="63" spans="1:21" ht="15.75" thickBot="1" x14ac:dyDescent="0.3">
      <c r="A63" s="42" t="s">
        <v>34</v>
      </c>
      <c r="B63" s="3" t="s">
        <v>18</v>
      </c>
      <c r="C63" s="32">
        <v>0</v>
      </c>
      <c r="D63" s="32">
        <v>0</v>
      </c>
      <c r="E63" s="32"/>
      <c r="F63" s="10" t="str">
        <f t="shared" si="4"/>
        <v>-</v>
      </c>
      <c r="G63" s="10">
        <f t="shared" si="5"/>
        <v>0</v>
      </c>
      <c r="H63" s="11">
        <f t="shared" si="6"/>
        <v>0</v>
      </c>
      <c r="I63" s="12">
        <f t="shared" si="7"/>
        <v>0</v>
      </c>
      <c r="K63" s="21" t="s">
        <v>14</v>
      </c>
      <c r="L63" s="22">
        <v>1</v>
      </c>
      <c r="M63" s="3">
        <v>1.17</v>
      </c>
      <c r="N63" s="5">
        <v>21.93</v>
      </c>
      <c r="P63" s="21" t="s">
        <v>14</v>
      </c>
      <c r="Q63" s="22">
        <v>1</v>
      </c>
      <c r="R63" s="3">
        <v>1.17</v>
      </c>
      <c r="S63" s="5">
        <v>21.93</v>
      </c>
    </row>
    <row r="64" spans="1:21" ht="15.75" thickBot="1" x14ac:dyDescent="0.3">
      <c r="A64" s="43" t="s">
        <v>34</v>
      </c>
      <c r="B64" s="1" t="s">
        <v>19</v>
      </c>
      <c r="C64" s="33">
        <v>0</v>
      </c>
      <c r="D64" s="33">
        <v>0</v>
      </c>
      <c r="E64" s="33"/>
      <c r="F64" s="10" t="str">
        <f t="shared" si="4"/>
        <v>-</v>
      </c>
      <c r="G64" s="10">
        <f t="shared" si="5"/>
        <v>0</v>
      </c>
      <c r="H64" s="11">
        <f t="shared" si="6"/>
        <v>0</v>
      </c>
      <c r="I64" s="12">
        <f t="shared" si="7"/>
        <v>0</v>
      </c>
      <c r="K64" s="23" t="s">
        <v>20</v>
      </c>
      <c r="L64" s="13">
        <v>0.47</v>
      </c>
      <c r="M64" s="1">
        <v>0.55000000000000004</v>
      </c>
      <c r="N64" s="6">
        <v>10.31</v>
      </c>
      <c r="P64" s="23" t="s">
        <v>20</v>
      </c>
      <c r="Q64" s="13">
        <v>0.33</v>
      </c>
      <c r="R64" s="1">
        <v>0.39</v>
      </c>
      <c r="S64" s="6">
        <v>7.24</v>
      </c>
    </row>
    <row r="65" spans="1:21" ht="15.75" thickBot="1" x14ac:dyDescent="0.3">
      <c r="A65" s="43" t="s">
        <v>34</v>
      </c>
      <c r="B65" s="1" t="s">
        <v>21</v>
      </c>
      <c r="C65" s="33">
        <v>0</v>
      </c>
      <c r="D65" s="33">
        <v>0</v>
      </c>
      <c r="E65" s="33">
        <v>0</v>
      </c>
      <c r="F65" s="10" t="str">
        <f t="shared" si="4"/>
        <v>-</v>
      </c>
      <c r="G65" s="10">
        <f t="shared" si="5"/>
        <v>0</v>
      </c>
      <c r="H65" s="11">
        <f t="shared" si="6"/>
        <v>0</v>
      </c>
      <c r="I65" s="12">
        <f t="shared" si="7"/>
        <v>0</v>
      </c>
      <c r="K65" s="24" t="s">
        <v>22</v>
      </c>
      <c r="L65" s="25">
        <v>0.95</v>
      </c>
      <c r="M65" s="4">
        <v>1.1100000000000001</v>
      </c>
      <c r="N65" s="7">
        <v>20.83</v>
      </c>
      <c r="P65" s="24" t="s">
        <v>22</v>
      </c>
      <c r="Q65" s="25">
        <v>0.65</v>
      </c>
      <c r="R65" s="4">
        <v>0.76</v>
      </c>
      <c r="S65" s="7">
        <v>14.25</v>
      </c>
      <c r="U65" s="40">
        <v>1.25</v>
      </c>
    </row>
    <row r="66" spans="1:21" ht="15.75" thickBot="1" x14ac:dyDescent="0.3">
      <c r="A66" s="43" t="s">
        <v>34</v>
      </c>
      <c r="B66" s="1" t="s">
        <v>23</v>
      </c>
      <c r="C66" s="33">
        <v>77.025000000000006</v>
      </c>
      <c r="D66" s="33">
        <v>1452</v>
      </c>
      <c r="E66" s="33">
        <v>30607.402251050004</v>
      </c>
      <c r="F66" s="10">
        <f t="shared" si="4"/>
        <v>0.39736971439208046</v>
      </c>
      <c r="G66" s="10">
        <f t="shared" si="5"/>
        <v>53.047520661157023</v>
      </c>
      <c r="H66" s="11">
        <f t="shared" si="6"/>
        <v>-0.94866601752677715</v>
      </c>
      <c r="I66" s="12">
        <f t="shared" si="7"/>
        <v>-0.64412585085678042</v>
      </c>
      <c r="K66" s="20"/>
      <c r="L66" s="20"/>
      <c r="M66" s="20"/>
      <c r="N66" s="20"/>
      <c r="P66" s="20"/>
      <c r="Q66" s="20"/>
      <c r="R66" s="20"/>
      <c r="S66" s="20"/>
    </row>
    <row r="67" spans="1:21" ht="15.75" thickBot="1" x14ac:dyDescent="0.3">
      <c r="A67" s="43" t="s">
        <v>34</v>
      </c>
      <c r="B67" s="1" t="s">
        <v>24</v>
      </c>
      <c r="C67" s="33">
        <v>3.953999999999994</v>
      </c>
      <c r="D67" s="33">
        <v>61</v>
      </c>
      <c r="E67" s="33">
        <v>559.14941000405236</v>
      </c>
      <c r="F67" s="10">
        <f t="shared" si="4"/>
        <v>0.14141360900456582</v>
      </c>
      <c r="G67" s="10">
        <f t="shared" si="5"/>
        <v>64.819672131147442</v>
      </c>
      <c r="H67" s="11"/>
      <c r="I67" s="12"/>
      <c r="K67" s="1"/>
      <c r="L67" s="1"/>
      <c r="M67" s="1"/>
      <c r="N67" s="1"/>
      <c r="P67" s="1"/>
      <c r="Q67" s="1"/>
      <c r="R67" s="1"/>
      <c r="S67" s="1"/>
    </row>
    <row r="68" spans="1:21" ht="15.75" thickBot="1" x14ac:dyDescent="0.3">
      <c r="A68" s="44" t="s">
        <v>34</v>
      </c>
      <c r="B68" s="4"/>
      <c r="C68" s="35"/>
      <c r="D68" s="35"/>
      <c r="E68" s="35"/>
      <c r="F68" s="10"/>
      <c r="G68" s="10"/>
      <c r="H68" s="11"/>
      <c r="I68" s="12"/>
      <c r="K68" s="2"/>
      <c r="L68" s="2"/>
      <c r="M68" s="2"/>
      <c r="N68" s="2"/>
      <c r="P68" s="2"/>
      <c r="Q68" s="2"/>
      <c r="R68" s="2"/>
      <c r="S68" s="2"/>
    </row>
    <row r="69" spans="1:21" ht="15.75" thickBot="1" x14ac:dyDescent="0.3">
      <c r="A69" s="42" t="s">
        <v>35</v>
      </c>
      <c r="B69" s="3" t="s">
        <v>18</v>
      </c>
      <c r="C69" s="32">
        <v>0</v>
      </c>
      <c r="D69" s="32">
        <v>0</v>
      </c>
      <c r="E69" s="32"/>
      <c r="F69" s="10" t="str">
        <f t="shared" si="4"/>
        <v>-</v>
      </c>
      <c r="G69" s="10">
        <f t="shared" si="5"/>
        <v>0</v>
      </c>
      <c r="H69" s="11">
        <f t="shared" si="6"/>
        <v>0</v>
      </c>
      <c r="I69" s="12">
        <f t="shared" si="7"/>
        <v>0</v>
      </c>
      <c r="K69" s="21" t="s">
        <v>14</v>
      </c>
      <c r="L69" s="22">
        <v>1</v>
      </c>
      <c r="M69" s="3">
        <v>10.44</v>
      </c>
      <c r="N69" s="5">
        <v>128.41</v>
      </c>
      <c r="P69" s="21" t="s">
        <v>14</v>
      </c>
      <c r="Q69" s="22">
        <v>1</v>
      </c>
      <c r="R69" s="3">
        <v>10.44</v>
      </c>
      <c r="S69" s="5">
        <v>128.41</v>
      </c>
    </row>
    <row r="70" spans="1:21" ht="15.75" thickBot="1" x14ac:dyDescent="0.3">
      <c r="A70" s="43" t="s">
        <v>35</v>
      </c>
      <c r="B70" s="1" t="s">
        <v>19</v>
      </c>
      <c r="C70" s="33">
        <v>0</v>
      </c>
      <c r="D70" s="33">
        <v>0</v>
      </c>
      <c r="E70" s="33"/>
      <c r="F70" s="10" t="str">
        <f t="shared" si="4"/>
        <v>-</v>
      </c>
      <c r="G70" s="10">
        <f t="shared" si="5"/>
        <v>0</v>
      </c>
      <c r="H70" s="11">
        <f t="shared" si="6"/>
        <v>0</v>
      </c>
      <c r="I70" s="12">
        <f t="shared" si="7"/>
        <v>0</v>
      </c>
      <c r="K70" s="23" t="s">
        <v>20</v>
      </c>
      <c r="L70" s="13">
        <v>0.53</v>
      </c>
      <c r="M70" s="1">
        <v>5.53</v>
      </c>
      <c r="N70" s="6">
        <v>68.06</v>
      </c>
      <c r="P70" s="23" t="s">
        <v>20</v>
      </c>
      <c r="Q70" s="13">
        <v>0.53</v>
      </c>
      <c r="R70" s="1">
        <v>5.53</v>
      </c>
      <c r="S70" s="6">
        <v>68.06</v>
      </c>
    </row>
    <row r="71" spans="1:21" ht="15.75" thickBot="1" x14ac:dyDescent="0.3">
      <c r="A71" s="43" t="s">
        <v>35</v>
      </c>
      <c r="B71" s="1" t="s">
        <v>21</v>
      </c>
      <c r="C71" s="33">
        <v>0</v>
      </c>
      <c r="D71" s="33">
        <v>0</v>
      </c>
      <c r="E71" s="33">
        <v>0</v>
      </c>
      <c r="F71" s="10" t="str">
        <f t="shared" si="4"/>
        <v>-</v>
      </c>
      <c r="G71" s="10">
        <f t="shared" si="5"/>
        <v>0</v>
      </c>
      <c r="H71" s="11">
        <f t="shared" si="6"/>
        <v>0</v>
      </c>
      <c r="I71" s="12">
        <f t="shared" si="7"/>
        <v>0</v>
      </c>
      <c r="K71" s="24" t="s">
        <v>22</v>
      </c>
      <c r="L71" s="25">
        <v>0.95</v>
      </c>
      <c r="M71" s="4">
        <v>9.92</v>
      </c>
      <c r="N71" s="7">
        <v>121.99</v>
      </c>
      <c r="P71" s="24" t="s">
        <v>22</v>
      </c>
      <c r="Q71" s="25">
        <v>0.95</v>
      </c>
      <c r="R71" s="4">
        <v>9.92</v>
      </c>
      <c r="S71" s="7">
        <v>121.99</v>
      </c>
      <c r="U71" s="40">
        <v>1.1000000000000001</v>
      </c>
    </row>
    <row r="72" spans="1:21" ht="15.75" thickBot="1" x14ac:dyDescent="0.3">
      <c r="A72" s="43" t="s">
        <v>35</v>
      </c>
      <c r="B72" s="1" t="s">
        <v>23</v>
      </c>
      <c r="C72" s="33">
        <v>0</v>
      </c>
      <c r="D72" s="33">
        <v>0</v>
      </c>
      <c r="E72" s="33">
        <v>0</v>
      </c>
      <c r="F72" s="10" t="str">
        <f t="shared" si="4"/>
        <v>-</v>
      </c>
      <c r="G72" s="10">
        <f t="shared" si="5"/>
        <v>0</v>
      </c>
      <c r="H72" s="11">
        <f t="shared" si="6"/>
        <v>0</v>
      </c>
      <c r="I72" s="12">
        <f t="shared" si="7"/>
        <v>0</v>
      </c>
      <c r="K72" s="20"/>
      <c r="L72" s="20"/>
      <c r="M72" s="20"/>
      <c r="N72" s="20"/>
      <c r="P72" s="20"/>
      <c r="Q72" s="20"/>
      <c r="R72" s="20"/>
      <c r="S72" s="20"/>
    </row>
    <row r="73" spans="1:21" ht="15.75" thickBot="1" x14ac:dyDescent="0.3">
      <c r="A73" s="43" t="s">
        <v>35</v>
      </c>
      <c r="B73" s="1" t="s">
        <v>24</v>
      </c>
      <c r="C73" s="33">
        <v>2110.2274700000003</v>
      </c>
      <c r="D73" s="33">
        <v>11043</v>
      </c>
      <c r="E73" s="33">
        <v>65313.812978651033</v>
      </c>
      <c r="F73" s="10">
        <f t="shared" si="4"/>
        <v>3.0951077031828717E-2</v>
      </c>
      <c r="G73" s="10">
        <f t="shared" si="5"/>
        <v>191.09186543511731</v>
      </c>
      <c r="H73" s="11"/>
      <c r="I73" s="12"/>
      <c r="K73" s="1"/>
      <c r="L73" s="1"/>
      <c r="M73" s="1"/>
      <c r="N73" s="1"/>
      <c r="P73" s="1"/>
      <c r="Q73" s="1"/>
      <c r="R73" s="1"/>
      <c r="S73" s="1"/>
    </row>
    <row r="74" spans="1:21" ht="15.75" thickBot="1" x14ac:dyDescent="0.3">
      <c r="A74" s="44" t="s">
        <v>35</v>
      </c>
      <c r="B74" s="4"/>
      <c r="C74" s="35"/>
      <c r="D74" s="35"/>
      <c r="E74" s="35"/>
      <c r="F74" s="10"/>
      <c r="G74" s="10"/>
      <c r="H74" s="11"/>
      <c r="I74" s="12"/>
      <c r="K74" s="2"/>
      <c r="L74" s="2"/>
      <c r="M74" s="2"/>
      <c r="N74" s="2"/>
      <c r="P74" s="2"/>
      <c r="Q74" s="2"/>
      <c r="R74" s="2"/>
      <c r="S74" s="2"/>
    </row>
    <row r="75" spans="1:21" ht="15.75" thickBot="1" x14ac:dyDescent="0.3">
      <c r="A75" s="42" t="s">
        <v>36</v>
      </c>
      <c r="B75" s="3" t="s">
        <v>18</v>
      </c>
      <c r="C75" s="32">
        <v>0</v>
      </c>
      <c r="D75" s="32">
        <v>0</v>
      </c>
      <c r="E75" s="32"/>
      <c r="F75" s="10" t="str">
        <f t="shared" si="4"/>
        <v>-</v>
      </c>
      <c r="G75" s="10">
        <f t="shared" si="5"/>
        <v>0</v>
      </c>
      <c r="H75" s="11">
        <f t="shared" si="6"/>
        <v>0</v>
      </c>
      <c r="I75" s="12">
        <f t="shared" si="7"/>
        <v>0</v>
      </c>
      <c r="K75" s="21" t="s">
        <v>14</v>
      </c>
      <c r="L75" s="22">
        <v>1</v>
      </c>
      <c r="M75" s="3">
        <v>0.17</v>
      </c>
      <c r="N75" s="5">
        <v>44.28</v>
      </c>
      <c r="P75" s="21" t="s">
        <v>14</v>
      </c>
      <c r="Q75" s="22">
        <v>1</v>
      </c>
      <c r="R75" s="3">
        <v>0.17</v>
      </c>
      <c r="S75" s="5">
        <v>44.28</v>
      </c>
    </row>
    <row r="76" spans="1:21" ht="15.75" thickBot="1" x14ac:dyDescent="0.3">
      <c r="A76" s="43" t="s">
        <v>36</v>
      </c>
      <c r="B76" s="1" t="s">
        <v>19</v>
      </c>
      <c r="C76" s="33">
        <v>0</v>
      </c>
      <c r="D76" s="33">
        <v>0</v>
      </c>
      <c r="E76" s="33"/>
      <c r="F76" s="10" t="str">
        <f t="shared" si="4"/>
        <v>-</v>
      </c>
      <c r="G76" s="10">
        <f t="shared" si="5"/>
        <v>0</v>
      </c>
      <c r="H76" s="11">
        <f t="shared" si="6"/>
        <v>0</v>
      </c>
      <c r="I76" s="12">
        <f t="shared" si="7"/>
        <v>0</v>
      </c>
      <c r="K76" s="23" t="s">
        <v>20</v>
      </c>
      <c r="L76" s="13">
        <v>0.27</v>
      </c>
      <c r="M76" s="1">
        <v>0.05</v>
      </c>
      <c r="N76" s="6">
        <v>11.96</v>
      </c>
      <c r="P76" s="23" t="s">
        <v>20</v>
      </c>
      <c r="Q76" s="13">
        <v>0.27</v>
      </c>
      <c r="R76" s="1">
        <v>0.05</v>
      </c>
      <c r="S76" s="6">
        <v>11.96</v>
      </c>
    </row>
    <row r="77" spans="1:21" ht="15.75" thickBot="1" x14ac:dyDescent="0.3">
      <c r="A77" s="43" t="s">
        <v>36</v>
      </c>
      <c r="B77" s="1" t="s">
        <v>21</v>
      </c>
      <c r="C77" s="33">
        <v>0</v>
      </c>
      <c r="D77" s="33">
        <v>0</v>
      </c>
      <c r="E77" s="33">
        <v>0</v>
      </c>
      <c r="F77" s="10" t="str">
        <f t="shared" ref="F77:F139" si="8">(IFERROR((E77/C77)/1000,"-"))</f>
        <v>-</v>
      </c>
      <c r="G77" s="10">
        <f t="shared" ref="G77:G139" si="9">IFERROR((C77/D77),0)*1000</f>
        <v>0</v>
      </c>
      <c r="H77" s="11">
        <f t="shared" ref="H77:H137" si="10">IFERROR(C78/C77-1,0)</f>
        <v>0</v>
      </c>
      <c r="I77" s="12">
        <f t="shared" ref="I77:I138" si="11">IFERROR(F78/F77-1,0)</f>
        <v>0</v>
      </c>
      <c r="K77" s="24" t="s">
        <v>22</v>
      </c>
      <c r="L77" s="25">
        <v>0.5</v>
      </c>
      <c r="M77" s="4">
        <v>0.09</v>
      </c>
      <c r="N77" s="7">
        <v>22.14</v>
      </c>
      <c r="P77" s="24" t="s">
        <v>22</v>
      </c>
      <c r="Q77" s="25">
        <v>0.5</v>
      </c>
      <c r="R77" s="4">
        <v>0.09</v>
      </c>
      <c r="S77" s="7">
        <v>22.14</v>
      </c>
      <c r="U77" s="40">
        <v>0.98</v>
      </c>
    </row>
    <row r="78" spans="1:21" ht="15.75" thickBot="1" x14ac:dyDescent="0.3">
      <c r="A78" s="43" t="s">
        <v>36</v>
      </c>
      <c r="B78" s="1" t="s">
        <v>23</v>
      </c>
      <c r="C78" s="33">
        <v>0</v>
      </c>
      <c r="D78" s="33">
        <v>0</v>
      </c>
      <c r="E78" s="33">
        <v>0</v>
      </c>
      <c r="F78" s="10" t="str">
        <f t="shared" si="8"/>
        <v>-</v>
      </c>
      <c r="G78" s="10">
        <f t="shared" si="9"/>
        <v>0</v>
      </c>
      <c r="H78" s="11">
        <f t="shared" si="10"/>
        <v>0</v>
      </c>
      <c r="I78" s="12">
        <f t="shared" si="11"/>
        <v>0</v>
      </c>
      <c r="K78" s="20"/>
      <c r="L78" s="20"/>
      <c r="M78" s="20"/>
      <c r="N78" s="20"/>
      <c r="P78" s="20"/>
      <c r="Q78" s="20"/>
      <c r="R78" s="20"/>
      <c r="S78" s="20"/>
    </row>
    <row r="79" spans="1:21" ht="15.75" thickBot="1" x14ac:dyDescent="0.3">
      <c r="A79" s="43" t="s">
        <v>36</v>
      </c>
      <c r="B79" s="1" t="s">
        <v>24</v>
      </c>
      <c r="C79" s="33">
        <v>30.126200000000001</v>
      </c>
      <c r="D79" s="33">
        <v>3144</v>
      </c>
      <c r="E79" s="33">
        <v>309.96055426414773</v>
      </c>
      <c r="F79" s="10">
        <f t="shared" si="8"/>
        <v>1.028873718770199E-2</v>
      </c>
      <c r="G79" s="10">
        <f t="shared" si="9"/>
        <v>9.5821246819338413</v>
      </c>
      <c r="H79" s="11"/>
      <c r="I79" s="12"/>
      <c r="K79" s="1"/>
      <c r="L79" s="1"/>
      <c r="M79" s="1"/>
      <c r="N79" s="1"/>
      <c r="P79" s="1"/>
      <c r="Q79" s="1"/>
      <c r="R79" s="1"/>
      <c r="S79" s="1"/>
    </row>
    <row r="80" spans="1:21" ht="15.75" thickBot="1" x14ac:dyDescent="0.3">
      <c r="A80" s="44" t="s">
        <v>36</v>
      </c>
      <c r="B80" s="4"/>
      <c r="C80" s="35"/>
      <c r="D80" s="35"/>
      <c r="E80" s="35"/>
      <c r="F80" s="10"/>
      <c r="G80" s="10"/>
      <c r="H80" s="11"/>
      <c r="I80" s="12"/>
      <c r="K80" s="1"/>
      <c r="L80" s="1"/>
      <c r="M80" s="1"/>
      <c r="N80" s="1"/>
      <c r="P80" s="1"/>
      <c r="Q80" s="1"/>
      <c r="R80" s="1"/>
      <c r="S80" s="1"/>
    </row>
    <row r="81" spans="1:19" ht="15.75" thickBot="1" x14ac:dyDescent="0.3">
      <c r="A81" s="45" t="s">
        <v>37</v>
      </c>
      <c r="B81" s="3" t="s">
        <v>18</v>
      </c>
      <c r="C81" s="32">
        <v>0</v>
      </c>
      <c r="D81" s="32">
        <v>0</v>
      </c>
      <c r="E81" s="32"/>
      <c r="F81" s="10" t="str">
        <f t="shared" si="8"/>
        <v>-</v>
      </c>
      <c r="G81" s="10">
        <f t="shared" si="9"/>
        <v>0</v>
      </c>
      <c r="H81" s="11">
        <f t="shared" si="10"/>
        <v>0</v>
      </c>
      <c r="I81" s="12">
        <f t="shared" si="11"/>
        <v>0</v>
      </c>
      <c r="K81" s="1"/>
      <c r="L81" s="1"/>
      <c r="M81" s="1"/>
      <c r="N81" s="1"/>
      <c r="P81" s="1"/>
      <c r="Q81" s="1"/>
      <c r="R81" s="1"/>
      <c r="S81" s="1"/>
    </row>
    <row r="82" spans="1:19" ht="15.75" thickBot="1" x14ac:dyDescent="0.3">
      <c r="A82" s="46" t="s">
        <v>37</v>
      </c>
      <c r="B82" s="1" t="s">
        <v>19</v>
      </c>
      <c r="C82" s="33">
        <v>4.9886099999999995</v>
      </c>
      <c r="D82" s="33">
        <v>34</v>
      </c>
      <c r="E82" s="33"/>
      <c r="F82" s="10">
        <f t="shared" si="8"/>
        <v>0</v>
      </c>
      <c r="G82" s="10">
        <f t="shared" si="9"/>
        <v>146.72382352941173</v>
      </c>
      <c r="H82" s="11">
        <f t="shared" si="10"/>
        <v>-1</v>
      </c>
      <c r="I82" s="12">
        <f t="shared" si="11"/>
        <v>0</v>
      </c>
      <c r="K82" s="1"/>
      <c r="L82" s="1"/>
      <c r="M82" s="1"/>
      <c r="N82" s="1"/>
      <c r="P82" s="1"/>
      <c r="Q82" s="1"/>
      <c r="R82" s="1"/>
      <c r="S82" s="1"/>
    </row>
    <row r="83" spans="1:19" ht="15.75" thickBot="1" x14ac:dyDescent="0.3">
      <c r="A83" s="46" t="s">
        <v>37</v>
      </c>
      <c r="B83" s="1" t="s">
        <v>21</v>
      </c>
      <c r="C83" s="33">
        <v>0</v>
      </c>
      <c r="D83" s="33">
        <v>0</v>
      </c>
      <c r="E83" s="33"/>
      <c r="F83" s="10" t="str">
        <f t="shared" si="8"/>
        <v>-</v>
      </c>
      <c r="G83" s="10">
        <f t="shared" si="9"/>
        <v>0</v>
      </c>
      <c r="H83" s="11">
        <f t="shared" si="10"/>
        <v>0</v>
      </c>
      <c r="I83" s="12">
        <f t="shared" si="11"/>
        <v>0</v>
      </c>
      <c r="K83" s="1"/>
      <c r="L83" s="1"/>
      <c r="M83" s="1"/>
      <c r="N83" s="1"/>
      <c r="P83" s="1"/>
      <c r="Q83" s="1"/>
      <c r="R83" s="1"/>
      <c r="S83" s="1"/>
    </row>
    <row r="84" spans="1:19" ht="15.75" thickBot="1" x14ac:dyDescent="0.3">
      <c r="A84" s="46" t="s">
        <v>37</v>
      </c>
      <c r="B84" s="1" t="s">
        <v>23</v>
      </c>
      <c r="C84" s="33">
        <v>0</v>
      </c>
      <c r="D84" s="33">
        <v>0</v>
      </c>
      <c r="E84" s="33"/>
      <c r="F84" s="10" t="str">
        <f t="shared" si="8"/>
        <v>-</v>
      </c>
      <c r="G84" s="10">
        <f t="shared" si="9"/>
        <v>0</v>
      </c>
      <c r="H84" s="11">
        <f t="shared" si="10"/>
        <v>0</v>
      </c>
      <c r="I84" s="12">
        <f t="shared" si="11"/>
        <v>0</v>
      </c>
      <c r="K84" s="1"/>
      <c r="L84" s="1"/>
      <c r="M84" s="1"/>
      <c r="N84" s="1"/>
      <c r="P84" s="1"/>
      <c r="Q84" s="1"/>
      <c r="R84" s="1"/>
      <c r="S84" s="1"/>
    </row>
    <row r="85" spans="1:19" ht="15.75" thickBot="1" x14ac:dyDescent="0.3">
      <c r="A85" s="46" t="s">
        <v>37</v>
      </c>
      <c r="B85" s="1" t="s">
        <v>24</v>
      </c>
      <c r="C85" s="33">
        <v>0</v>
      </c>
      <c r="D85" s="33">
        <v>0</v>
      </c>
      <c r="E85" s="33"/>
      <c r="F85" s="10" t="str">
        <f t="shared" si="8"/>
        <v>-</v>
      </c>
      <c r="G85" s="10">
        <f t="shared" si="9"/>
        <v>0</v>
      </c>
      <c r="H85" s="11"/>
      <c r="I85" s="12"/>
      <c r="K85" s="1"/>
      <c r="L85" s="1"/>
      <c r="M85" s="1"/>
      <c r="N85" s="1"/>
      <c r="P85" s="1"/>
      <c r="Q85" s="1"/>
      <c r="R85" s="1"/>
      <c r="S85" s="1"/>
    </row>
    <row r="86" spans="1:19" ht="15.75" thickBot="1" x14ac:dyDescent="0.3">
      <c r="A86" s="47" t="s">
        <v>37</v>
      </c>
      <c r="B86" s="4"/>
      <c r="C86" s="35"/>
      <c r="D86" s="35"/>
      <c r="E86" s="35"/>
      <c r="F86" s="10"/>
      <c r="G86" s="10"/>
      <c r="H86" s="11"/>
      <c r="I86" s="12"/>
      <c r="K86" s="2"/>
      <c r="L86" s="2"/>
      <c r="M86" s="2"/>
      <c r="N86" s="2"/>
      <c r="P86" s="2"/>
      <c r="Q86" s="2"/>
      <c r="R86" s="2"/>
      <c r="S86" s="2"/>
    </row>
    <row r="87" spans="1:19" ht="15.75" thickBot="1" x14ac:dyDescent="0.3">
      <c r="A87" s="42" t="s">
        <v>38</v>
      </c>
      <c r="B87" s="3" t="s">
        <v>18</v>
      </c>
      <c r="C87" s="32">
        <v>0</v>
      </c>
      <c r="D87" s="32">
        <v>0</v>
      </c>
      <c r="E87" s="32"/>
      <c r="F87" s="10" t="str">
        <f t="shared" si="8"/>
        <v>-</v>
      </c>
      <c r="G87" s="10">
        <f t="shared" si="9"/>
        <v>0</v>
      </c>
      <c r="H87" s="11">
        <f t="shared" si="10"/>
        <v>0</v>
      </c>
      <c r="I87" s="12">
        <f t="shared" si="11"/>
        <v>0</v>
      </c>
      <c r="K87" s="21" t="s">
        <v>14</v>
      </c>
      <c r="L87" s="22">
        <v>1</v>
      </c>
      <c r="M87" s="3">
        <v>0.92</v>
      </c>
      <c r="N87" s="5">
        <v>18726.169999999998</v>
      </c>
      <c r="P87" s="21" t="s">
        <v>14</v>
      </c>
      <c r="Q87" s="22">
        <v>1</v>
      </c>
      <c r="R87" s="3">
        <v>0.92</v>
      </c>
      <c r="S87" s="5">
        <v>18726.169999999998</v>
      </c>
    </row>
    <row r="88" spans="1:19" ht="15.75" thickBot="1" x14ac:dyDescent="0.3">
      <c r="A88" s="43" t="s">
        <v>38</v>
      </c>
      <c r="B88" s="1" t="s">
        <v>19</v>
      </c>
      <c r="C88" s="33">
        <v>0</v>
      </c>
      <c r="D88" s="33">
        <v>0</v>
      </c>
      <c r="E88" s="33"/>
      <c r="F88" s="10" t="str">
        <f t="shared" si="8"/>
        <v>-</v>
      </c>
      <c r="G88" s="10">
        <f t="shared" si="9"/>
        <v>0</v>
      </c>
      <c r="H88" s="11">
        <f t="shared" si="10"/>
        <v>0</v>
      </c>
      <c r="I88" s="12">
        <f t="shared" si="11"/>
        <v>0</v>
      </c>
      <c r="K88" s="23" t="s">
        <v>20</v>
      </c>
      <c r="L88" s="13">
        <v>0.52</v>
      </c>
      <c r="M88" s="1">
        <v>0.48</v>
      </c>
      <c r="N88" s="6">
        <v>9737.61</v>
      </c>
      <c r="P88" s="23" t="s">
        <v>20</v>
      </c>
      <c r="Q88" s="13">
        <v>0.52</v>
      </c>
      <c r="R88" s="1">
        <v>0.48</v>
      </c>
      <c r="S88" s="6">
        <v>9737.61</v>
      </c>
    </row>
    <row r="89" spans="1:19" ht="15.75" thickBot="1" x14ac:dyDescent="0.3">
      <c r="A89" s="43" t="s">
        <v>38</v>
      </c>
      <c r="B89" s="1" t="s">
        <v>21</v>
      </c>
      <c r="C89" s="33">
        <v>0</v>
      </c>
      <c r="D89" s="33">
        <v>0</v>
      </c>
      <c r="E89" s="33">
        <v>0</v>
      </c>
      <c r="F89" s="10" t="str">
        <f t="shared" si="8"/>
        <v>-</v>
      </c>
      <c r="G89" s="10">
        <f t="shared" si="9"/>
        <v>0</v>
      </c>
      <c r="H89" s="11">
        <f t="shared" si="10"/>
        <v>0</v>
      </c>
      <c r="I89" s="12">
        <f t="shared" si="11"/>
        <v>0</v>
      </c>
      <c r="K89" s="24" t="s">
        <v>22</v>
      </c>
      <c r="L89" s="25">
        <v>0.91</v>
      </c>
      <c r="M89" s="4">
        <v>0.84</v>
      </c>
      <c r="N89" s="7">
        <v>17040.82</v>
      </c>
      <c r="P89" s="24" t="s">
        <v>22</v>
      </c>
      <c r="Q89" s="25">
        <v>0.91</v>
      </c>
      <c r="R89" s="4">
        <v>0.84</v>
      </c>
      <c r="S89" s="7">
        <v>17040.82</v>
      </c>
    </row>
    <row r="90" spans="1:19" ht="15.75" thickBot="1" x14ac:dyDescent="0.3">
      <c r="A90" s="43" t="s">
        <v>38</v>
      </c>
      <c r="B90" s="1" t="s">
        <v>23</v>
      </c>
      <c r="C90" s="33">
        <v>0</v>
      </c>
      <c r="D90" s="33">
        <v>0</v>
      </c>
      <c r="E90" s="33">
        <v>0</v>
      </c>
      <c r="F90" s="10" t="str">
        <f t="shared" si="8"/>
        <v>-</v>
      </c>
      <c r="G90" s="10">
        <f t="shared" si="9"/>
        <v>0</v>
      </c>
      <c r="H90" s="11">
        <f t="shared" si="10"/>
        <v>0</v>
      </c>
      <c r="I90" s="12">
        <f t="shared" si="11"/>
        <v>0</v>
      </c>
      <c r="K90" s="20"/>
      <c r="L90" s="20"/>
      <c r="M90" s="20"/>
      <c r="N90" s="20"/>
      <c r="P90" s="20"/>
      <c r="Q90" s="20"/>
      <c r="R90" s="20"/>
      <c r="S90" s="20"/>
    </row>
    <row r="91" spans="1:19" ht="15.75" thickBot="1" x14ac:dyDescent="0.3">
      <c r="A91" s="43" t="s">
        <v>38</v>
      </c>
      <c r="B91" s="1" t="s">
        <v>24</v>
      </c>
      <c r="C91" s="33">
        <v>98.943000000000055</v>
      </c>
      <c r="D91" s="33">
        <v>1310832</v>
      </c>
      <c r="E91" s="33">
        <v>5714.5508402845662</v>
      </c>
      <c r="F91" s="10">
        <f t="shared" si="8"/>
        <v>5.7755989208782457E-2</v>
      </c>
      <c r="G91" s="10">
        <f t="shared" si="9"/>
        <v>7.5481068512212132E-2</v>
      </c>
      <c r="H91" s="11"/>
      <c r="I91" s="12"/>
      <c r="K91" s="1"/>
      <c r="L91" s="1"/>
      <c r="M91" s="1"/>
      <c r="N91" s="1"/>
      <c r="P91" s="1"/>
      <c r="Q91" s="1"/>
      <c r="R91" s="1"/>
      <c r="S91" s="1"/>
    </row>
    <row r="92" spans="1:19" ht="15.75" thickBot="1" x14ac:dyDescent="0.3">
      <c r="A92" s="44" t="s">
        <v>38</v>
      </c>
      <c r="B92" s="4"/>
      <c r="C92" s="35"/>
      <c r="D92" s="35"/>
      <c r="E92" s="35"/>
      <c r="F92" s="10"/>
      <c r="G92" s="10"/>
      <c r="H92" s="11"/>
      <c r="I92" s="12"/>
      <c r="K92" s="2"/>
      <c r="L92" s="2"/>
      <c r="M92" s="2"/>
      <c r="N92" s="2"/>
      <c r="P92" s="2"/>
      <c r="Q92" s="2"/>
      <c r="R92" s="2"/>
      <c r="S92" s="2"/>
    </row>
    <row r="93" spans="1:19" ht="15.75" thickBot="1" x14ac:dyDescent="0.3">
      <c r="A93" s="42" t="s">
        <v>39</v>
      </c>
      <c r="B93" s="3" t="s">
        <v>18</v>
      </c>
      <c r="C93" s="32">
        <v>0</v>
      </c>
      <c r="D93" s="32">
        <v>0</v>
      </c>
      <c r="E93" s="32"/>
      <c r="F93" s="10" t="str">
        <f t="shared" si="8"/>
        <v>-</v>
      </c>
      <c r="G93" s="10">
        <f t="shared" si="9"/>
        <v>0</v>
      </c>
      <c r="H93" s="11">
        <f t="shared" si="10"/>
        <v>0</v>
      </c>
      <c r="I93" s="12">
        <f t="shared" si="11"/>
        <v>0</v>
      </c>
      <c r="K93" s="21" t="s">
        <v>14</v>
      </c>
      <c r="L93" s="22">
        <v>1</v>
      </c>
      <c r="M93" s="3">
        <v>1.03</v>
      </c>
      <c r="N93" s="5">
        <v>5.25</v>
      </c>
      <c r="P93" s="21" t="s">
        <v>14</v>
      </c>
      <c r="Q93" s="22">
        <v>1</v>
      </c>
      <c r="R93" s="3">
        <v>1.03</v>
      </c>
      <c r="S93" s="5">
        <v>5.25</v>
      </c>
    </row>
    <row r="94" spans="1:19" ht="15.75" thickBot="1" x14ac:dyDescent="0.3">
      <c r="A94" s="43" t="s">
        <v>39</v>
      </c>
      <c r="B94" s="1" t="s">
        <v>19</v>
      </c>
      <c r="C94" s="33">
        <v>0</v>
      </c>
      <c r="D94" s="33">
        <v>0</v>
      </c>
      <c r="E94" s="33"/>
      <c r="F94" s="10" t="str">
        <f t="shared" si="8"/>
        <v>-</v>
      </c>
      <c r="G94" s="10">
        <f t="shared" si="9"/>
        <v>0</v>
      </c>
      <c r="H94" s="11">
        <f t="shared" si="10"/>
        <v>0</v>
      </c>
      <c r="I94" s="12">
        <f t="shared" si="11"/>
        <v>0</v>
      </c>
      <c r="K94" s="23" t="s">
        <v>20</v>
      </c>
      <c r="L94" s="13">
        <v>0.61</v>
      </c>
      <c r="M94" s="1">
        <v>0.63</v>
      </c>
      <c r="N94" s="6">
        <v>3.2</v>
      </c>
      <c r="P94" s="23" t="s">
        <v>20</v>
      </c>
      <c r="Q94" s="13">
        <v>0.72</v>
      </c>
      <c r="R94" s="1">
        <v>0.74</v>
      </c>
      <c r="S94" s="6">
        <v>3.78</v>
      </c>
    </row>
    <row r="95" spans="1:19" ht="15.75" thickBot="1" x14ac:dyDescent="0.3">
      <c r="A95" s="43" t="s">
        <v>39</v>
      </c>
      <c r="B95" s="1" t="s">
        <v>21</v>
      </c>
      <c r="C95" s="33">
        <v>5.2551800000000002</v>
      </c>
      <c r="D95" s="33">
        <v>21</v>
      </c>
      <c r="E95" s="33">
        <v>145.08643333074176</v>
      </c>
      <c r="F95" s="10">
        <f t="shared" si="8"/>
        <v>2.7608270949946865E-2</v>
      </c>
      <c r="G95" s="10">
        <f t="shared" si="9"/>
        <v>250.24666666666667</v>
      </c>
      <c r="H95" s="11">
        <f t="shared" si="10"/>
        <v>18.318006233849264</v>
      </c>
      <c r="I95" s="12">
        <f t="shared" si="11"/>
        <v>0.44550171006563932</v>
      </c>
      <c r="K95" s="24" t="s">
        <v>22</v>
      </c>
      <c r="L95" s="25">
        <v>1.07</v>
      </c>
      <c r="M95" s="4">
        <v>1.1000000000000001</v>
      </c>
      <c r="N95" s="7">
        <v>5.62</v>
      </c>
      <c r="P95" s="24" t="s">
        <v>22</v>
      </c>
      <c r="Q95" s="25">
        <v>1.26</v>
      </c>
      <c r="R95" s="4">
        <v>1.3</v>
      </c>
      <c r="S95" s="7">
        <v>6.62</v>
      </c>
    </row>
    <row r="96" spans="1:19" ht="15.75" thickBot="1" x14ac:dyDescent="0.3">
      <c r="A96" s="43" t="s">
        <v>39</v>
      </c>
      <c r="B96" s="1" t="s">
        <v>23</v>
      </c>
      <c r="C96" s="33">
        <v>101.51959999999998</v>
      </c>
      <c r="D96" s="33">
        <v>358</v>
      </c>
      <c r="E96" s="33">
        <v>4051.424184251779</v>
      </c>
      <c r="F96" s="10">
        <f t="shared" si="8"/>
        <v>3.9907802870103704E-2</v>
      </c>
      <c r="G96" s="10">
        <f t="shared" si="9"/>
        <v>283.57430167597761</v>
      </c>
      <c r="H96" s="11">
        <f t="shared" si="10"/>
        <v>0.699290186328551</v>
      </c>
      <c r="I96" s="12">
        <f t="shared" si="11"/>
        <v>0.12786352640082854</v>
      </c>
      <c r="K96" s="20"/>
      <c r="L96" s="20"/>
      <c r="M96" s="20"/>
      <c r="N96" s="20"/>
      <c r="P96" s="20"/>
      <c r="Q96" s="20"/>
      <c r="R96" s="20"/>
      <c r="S96" s="20"/>
    </row>
    <row r="97" spans="1:21" ht="15.75" thickBot="1" x14ac:dyDescent="0.3">
      <c r="A97" s="43" t="s">
        <v>39</v>
      </c>
      <c r="B97" s="1" t="s">
        <v>24</v>
      </c>
      <c r="C97" s="33">
        <v>172.51125999999994</v>
      </c>
      <c r="D97" s="33">
        <v>598</v>
      </c>
      <c r="E97" s="33">
        <v>7764.8276039596922</v>
      </c>
      <c r="F97" s="10">
        <f t="shared" si="8"/>
        <v>4.5010555275984271E-2</v>
      </c>
      <c r="G97" s="10">
        <f t="shared" si="9"/>
        <v>288.48036789297646</v>
      </c>
      <c r="H97" s="11"/>
      <c r="I97" s="12"/>
      <c r="K97" s="1"/>
      <c r="L97" s="1"/>
      <c r="M97" s="1"/>
      <c r="N97" s="1"/>
      <c r="P97" s="1"/>
      <c r="Q97" s="1"/>
      <c r="R97" s="1"/>
      <c r="S97" s="1"/>
    </row>
    <row r="98" spans="1:21" ht="15.75" thickBot="1" x14ac:dyDescent="0.3">
      <c r="A98" s="44" t="s">
        <v>39</v>
      </c>
      <c r="B98" s="4"/>
      <c r="C98" s="35"/>
      <c r="D98" s="35"/>
      <c r="E98" s="35"/>
      <c r="F98" s="10"/>
      <c r="G98" s="10"/>
      <c r="H98" s="11"/>
      <c r="I98" s="12"/>
      <c r="K98" s="2"/>
      <c r="L98" s="2"/>
      <c r="M98" s="2"/>
      <c r="N98" s="2"/>
      <c r="P98" s="2"/>
      <c r="Q98" s="2"/>
      <c r="R98" s="2"/>
      <c r="S98" s="2"/>
    </row>
    <row r="99" spans="1:21" ht="15.75" thickBot="1" x14ac:dyDescent="0.3">
      <c r="A99" s="42" t="s">
        <v>40</v>
      </c>
      <c r="B99" s="3" t="s">
        <v>18</v>
      </c>
      <c r="C99" s="32">
        <v>0</v>
      </c>
      <c r="D99" s="32">
        <v>0</v>
      </c>
      <c r="E99" s="32"/>
      <c r="F99" s="10" t="str">
        <f t="shared" si="8"/>
        <v>-</v>
      </c>
      <c r="G99" s="10">
        <f t="shared" si="9"/>
        <v>0</v>
      </c>
      <c r="H99" s="11">
        <f t="shared" si="10"/>
        <v>0</v>
      </c>
      <c r="I99" s="12">
        <f t="shared" si="11"/>
        <v>0</v>
      </c>
      <c r="K99" s="21" t="s">
        <v>14</v>
      </c>
      <c r="L99" s="22">
        <v>1</v>
      </c>
      <c r="M99" s="3">
        <v>5.82</v>
      </c>
      <c r="N99" s="5">
        <v>382.95</v>
      </c>
      <c r="P99" s="21" t="s">
        <v>14</v>
      </c>
      <c r="Q99" s="22">
        <v>1</v>
      </c>
      <c r="R99" s="3">
        <v>5.82</v>
      </c>
      <c r="S99" s="5">
        <v>382.95</v>
      </c>
    </row>
    <row r="100" spans="1:21" ht="15.75" thickBot="1" x14ac:dyDescent="0.3">
      <c r="A100" s="43" t="s">
        <v>40</v>
      </c>
      <c r="B100" s="1" t="s">
        <v>19</v>
      </c>
      <c r="C100" s="33">
        <v>32.347110000000001</v>
      </c>
      <c r="D100" s="33">
        <v>3378</v>
      </c>
      <c r="E100" s="33"/>
      <c r="F100" s="10">
        <f t="shared" si="8"/>
        <v>0</v>
      </c>
      <c r="G100" s="10">
        <f t="shared" si="9"/>
        <v>9.5758170515097696</v>
      </c>
      <c r="H100" s="11">
        <f t="shared" si="10"/>
        <v>8.4819042566708411</v>
      </c>
      <c r="I100" s="12">
        <f t="shared" si="11"/>
        <v>0</v>
      </c>
      <c r="K100" s="23" t="s">
        <v>20</v>
      </c>
      <c r="L100" s="13">
        <v>0.36</v>
      </c>
      <c r="M100" s="1">
        <v>2.1</v>
      </c>
      <c r="N100" s="6">
        <v>137.86000000000001</v>
      </c>
      <c r="P100" s="23" t="s">
        <v>20</v>
      </c>
      <c r="Q100" s="13">
        <v>0.51</v>
      </c>
      <c r="R100" s="1">
        <v>2.97</v>
      </c>
      <c r="S100" s="6">
        <v>195.3</v>
      </c>
    </row>
    <row r="101" spans="1:21" ht="15.75" thickBot="1" x14ac:dyDescent="0.3">
      <c r="A101" s="43" t="s">
        <v>40</v>
      </c>
      <c r="B101" s="1" t="s">
        <v>21</v>
      </c>
      <c r="C101" s="33">
        <v>306.71219999999994</v>
      </c>
      <c r="D101" s="33">
        <v>12679</v>
      </c>
      <c r="E101" s="33">
        <v>4197.5158639223364</v>
      </c>
      <c r="F101" s="39">
        <f t="shared" si="8"/>
        <v>1.3685519728013223E-2</v>
      </c>
      <c r="G101" s="10">
        <f t="shared" si="9"/>
        <v>24.190567079422664</v>
      </c>
      <c r="H101" s="11">
        <f t="shared" si="10"/>
        <v>2.2900971986115981</v>
      </c>
      <c r="I101" s="12">
        <f t="shared" si="11"/>
        <v>5.7067332963687045E-2</v>
      </c>
      <c r="K101" s="24" t="s">
        <v>22</v>
      </c>
      <c r="L101" s="25">
        <v>0.66</v>
      </c>
      <c r="M101" s="4">
        <v>3.84</v>
      </c>
      <c r="N101" s="7">
        <v>252.74</v>
      </c>
      <c r="P101" s="24" t="s">
        <v>22</v>
      </c>
      <c r="Q101" s="25">
        <v>0.96</v>
      </c>
      <c r="R101" s="4">
        <v>5.59</v>
      </c>
      <c r="S101" s="7">
        <v>367.63</v>
      </c>
      <c r="U101" s="40">
        <v>1.02</v>
      </c>
    </row>
    <row r="102" spans="1:21" ht="15.75" thickBot="1" x14ac:dyDescent="0.3">
      <c r="A102" s="43" t="s">
        <v>40</v>
      </c>
      <c r="B102" s="1" t="s">
        <v>23</v>
      </c>
      <c r="C102" s="33">
        <v>1009.11295</v>
      </c>
      <c r="D102" s="33">
        <v>31132</v>
      </c>
      <c r="E102" s="33">
        <v>14598.348474628903</v>
      </c>
      <c r="F102" s="39">
        <f t="shared" si="8"/>
        <v>1.446651583911286E-2</v>
      </c>
      <c r="G102" s="10">
        <f t="shared" si="9"/>
        <v>32.414009700629578</v>
      </c>
      <c r="H102" s="11">
        <f t="shared" si="10"/>
        <v>0.81678339377172882</v>
      </c>
      <c r="I102" s="12">
        <f t="shared" si="11"/>
        <v>-7.1588995334888716E-2</v>
      </c>
      <c r="K102" s="20"/>
      <c r="L102" s="20"/>
      <c r="M102" s="20"/>
      <c r="N102" s="20"/>
      <c r="P102" s="20"/>
      <c r="Q102" s="20"/>
      <c r="R102" s="20"/>
      <c r="S102" s="20"/>
    </row>
    <row r="103" spans="1:21" ht="15.75" thickBot="1" x14ac:dyDescent="0.3">
      <c r="A103" s="43" t="s">
        <v>40</v>
      </c>
      <c r="B103" s="1" t="s">
        <v>24</v>
      </c>
      <c r="C103" s="33">
        <v>1833.3396500000008</v>
      </c>
      <c r="D103" s="33">
        <v>61116</v>
      </c>
      <c r="E103" s="33">
        <v>24623.35109603461</v>
      </c>
      <c r="F103" s="39">
        <f t="shared" si="8"/>
        <v>1.3430872504194516E-2</v>
      </c>
      <c r="G103" s="10">
        <f t="shared" si="9"/>
        <v>29.997703547352586</v>
      </c>
      <c r="H103" s="11"/>
      <c r="I103" s="12"/>
      <c r="K103" s="1"/>
      <c r="L103" s="1"/>
      <c r="M103" s="1"/>
      <c r="N103" s="1"/>
      <c r="P103" s="1"/>
      <c r="Q103" s="1"/>
      <c r="R103" s="1"/>
      <c r="S103" s="1"/>
    </row>
    <row r="104" spans="1:21" ht="15.75" thickBot="1" x14ac:dyDescent="0.3">
      <c r="A104" s="44" t="s">
        <v>40</v>
      </c>
      <c r="B104" s="4"/>
      <c r="C104" s="35"/>
      <c r="D104" s="35"/>
      <c r="E104" s="35"/>
      <c r="F104" s="10"/>
      <c r="G104" s="10"/>
      <c r="H104" s="11"/>
      <c r="I104" s="12"/>
      <c r="K104" s="2"/>
      <c r="L104" s="2"/>
      <c r="M104" s="2"/>
      <c r="N104" s="2"/>
      <c r="P104" s="2"/>
      <c r="Q104" s="2"/>
      <c r="R104" s="2"/>
      <c r="S104" s="2"/>
    </row>
    <row r="105" spans="1:21" ht="15.75" thickBot="1" x14ac:dyDescent="0.3">
      <c r="A105" s="42" t="s">
        <v>41</v>
      </c>
      <c r="B105" s="3" t="s">
        <v>18</v>
      </c>
      <c r="C105" s="32">
        <v>0</v>
      </c>
      <c r="D105" s="32">
        <v>0</v>
      </c>
      <c r="E105" s="32"/>
      <c r="F105" s="10" t="str">
        <f t="shared" si="8"/>
        <v>-</v>
      </c>
      <c r="G105" s="10">
        <f t="shared" si="9"/>
        <v>0</v>
      </c>
      <c r="H105" s="11">
        <f t="shared" si="10"/>
        <v>0</v>
      </c>
      <c r="I105" s="12">
        <f t="shared" si="11"/>
        <v>0</v>
      </c>
      <c r="K105" s="21" t="s">
        <v>14</v>
      </c>
      <c r="L105" s="22">
        <v>1</v>
      </c>
      <c r="M105" s="3">
        <v>4.8899999999999997</v>
      </c>
      <c r="N105" s="5">
        <v>11866.21</v>
      </c>
      <c r="P105" s="21" t="s">
        <v>14</v>
      </c>
      <c r="Q105" s="22">
        <v>1</v>
      </c>
      <c r="R105" s="3">
        <v>4.8899999999999997</v>
      </c>
      <c r="S105" s="5">
        <v>11866.21</v>
      </c>
    </row>
    <row r="106" spans="1:21" ht="15.75" thickBot="1" x14ac:dyDescent="0.3">
      <c r="A106" s="43" t="s">
        <v>41</v>
      </c>
      <c r="B106" s="1" t="s">
        <v>19</v>
      </c>
      <c r="C106" s="33">
        <v>0</v>
      </c>
      <c r="D106" s="33">
        <v>0</v>
      </c>
      <c r="E106" s="33"/>
      <c r="F106" s="10" t="str">
        <f t="shared" si="8"/>
        <v>-</v>
      </c>
      <c r="G106" s="10">
        <f t="shared" si="9"/>
        <v>0</v>
      </c>
      <c r="H106" s="11">
        <f t="shared" si="10"/>
        <v>0</v>
      </c>
      <c r="I106" s="12">
        <f t="shared" si="11"/>
        <v>0</v>
      </c>
      <c r="K106" s="23" t="s">
        <v>20</v>
      </c>
      <c r="L106" s="13">
        <v>0.39</v>
      </c>
      <c r="M106" s="1">
        <v>1.91</v>
      </c>
      <c r="N106" s="6">
        <v>4627.82</v>
      </c>
      <c r="P106" s="23" t="s">
        <v>20</v>
      </c>
      <c r="Q106" s="13">
        <v>0.6</v>
      </c>
      <c r="R106" s="1">
        <v>2.93</v>
      </c>
      <c r="S106" s="6">
        <v>7119.72</v>
      </c>
    </row>
    <row r="107" spans="1:21" ht="15.75" thickBot="1" x14ac:dyDescent="0.3">
      <c r="A107" s="43" t="s">
        <v>41</v>
      </c>
      <c r="B107" s="1" t="s">
        <v>21</v>
      </c>
      <c r="C107" s="33">
        <v>0</v>
      </c>
      <c r="D107" s="33">
        <v>0</v>
      </c>
      <c r="E107" s="33">
        <v>0</v>
      </c>
      <c r="F107" s="10" t="str">
        <f t="shared" si="8"/>
        <v>-</v>
      </c>
      <c r="G107" s="10">
        <f t="shared" si="9"/>
        <v>0</v>
      </c>
      <c r="H107" s="11">
        <f t="shared" si="10"/>
        <v>0</v>
      </c>
      <c r="I107" s="38">
        <f t="shared" si="11"/>
        <v>0</v>
      </c>
      <c r="K107" s="24" t="s">
        <v>22</v>
      </c>
      <c r="L107" s="25">
        <v>0.71</v>
      </c>
      <c r="M107" s="4">
        <v>3.47</v>
      </c>
      <c r="N107" s="7">
        <v>8425.01</v>
      </c>
      <c r="P107" s="24" t="s">
        <v>22</v>
      </c>
      <c r="Q107" s="25">
        <v>1.0900000000000001</v>
      </c>
      <c r="R107" s="4">
        <v>5.33</v>
      </c>
      <c r="S107" s="7">
        <v>12934.17</v>
      </c>
    </row>
    <row r="108" spans="1:21" ht="15.75" thickBot="1" x14ac:dyDescent="0.3">
      <c r="A108" s="43" t="s">
        <v>41</v>
      </c>
      <c r="B108" s="1" t="s">
        <v>23</v>
      </c>
      <c r="C108" s="33">
        <v>193.66015999999996</v>
      </c>
      <c r="D108" s="33">
        <v>289469</v>
      </c>
      <c r="E108" s="33">
        <v>2197.9702266668114</v>
      </c>
      <c r="F108" s="39">
        <f t="shared" si="8"/>
        <v>1.1349625171572779E-2</v>
      </c>
      <c r="G108" s="10">
        <f t="shared" si="9"/>
        <v>0.66901865139272243</v>
      </c>
      <c r="H108" s="11">
        <f t="shared" si="10"/>
        <v>4.4809320099704548</v>
      </c>
      <c r="I108" s="12">
        <f>IFERROR(F109/F108-1,0)</f>
        <v>0.18551583425057472</v>
      </c>
      <c r="K108" s="20"/>
      <c r="L108" s="20"/>
      <c r="M108" s="20"/>
      <c r="N108" s="20"/>
      <c r="P108" s="20"/>
      <c r="Q108" s="20"/>
      <c r="R108" s="20"/>
      <c r="S108" s="20"/>
    </row>
    <row r="109" spans="1:21" ht="15.75" thickBot="1" x14ac:dyDescent="0.3">
      <c r="A109" s="43" t="s">
        <v>41</v>
      </c>
      <c r="B109" s="1" t="s">
        <v>24</v>
      </c>
      <c r="C109" s="33">
        <v>1061.4381699999997</v>
      </c>
      <c r="D109" s="33">
        <v>1537927</v>
      </c>
      <c r="E109" s="33">
        <v>14281.820782896819</v>
      </c>
      <c r="F109" s="39">
        <f t="shared" si="8"/>
        <v>1.3455160353708426E-2</v>
      </c>
      <c r="G109" s="10">
        <f t="shared" si="9"/>
        <v>0.6901746116688241</v>
      </c>
      <c r="H109" s="11"/>
      <c r="I109" s="12"/>
      <c r="K109" s="1"/>
      <c r="L109" s="1"/>
      <c r="M109" s="1"/>
      <c r="N109" s="1"/>
      <c r="P109" s="1"/>
      <c r="Q109" s="1"/>
      <c r="R109" s="1"/>
      <c r="S109" s="1"/>
    </row>
    <row r="110" spans="1:21" ht="15.75" thickBot="1" x14ac:dyDescent="0.3">
      <c r="A110" s="44" t="s">
        <v>41</v>
      </c>
      <c r="B110" s="4"/>
      <c r="C110" s="35"/>
      <c r="D110" s="35"/>
      <c r="E110" s="35"/>
      <c r="F110" s="10"/>
      <c r="G110" s="10"/>
      <c r="H110" s="11"/>
      <c r="I110" s="12"/>
      <c r="K110" s="2"/>
      <c r="L110" s="2"/>
      <c r="M110" s="2"/>
      <c r="N110" s="2"/>
      <c r="P110" s="2"/>
      <c r="Q110" s="2"/>
      <c r="R110" s="2"/>
      <c r="S110" s="2"/>
    </row>
    <row r="111" spans="1:21" ht="15.75" thickBot="1" x14ac:dyDescent="0.3">
      <c r="A111" s="42" t="s">
        <v>42</v>
      </c>
      <c r="B111" s="3" t="s">
        <v>18</v>
      </c>
      <c r="C111" s="32">
        <v>0</v>
      </c>
      <c r="D111" s="32">
        <v>0</v>
      </c>
      <c r="E111" s="32"/>
      <c r="F111" s="10" t="str">
        <f t="shared" si="8"/>
        <v>-</v>
      </c>
      <c r="G111" s="10">
        <f t="shared" si="9"/>
        <v>0</v>
      </c>
      <c r="H111" s="11">
        <f t="shared" si="10"/>
        <v>0</v>
      </c>
      <c r="I111" s="12">
        <f t="shared" si="11"/>
        <v>0</v>
      </c>
      <c r="K111" s="21" t="s">
        <v>14</v>
      </c>
      <c r="L111" s="22">
        <v>1</v>
      </c>
      <c r="M111" s="3">
        <v>0.57999999999999996</v>
      </c>
      <c r="N111" s="5">
        <v>783.47</v>
      </c>
      <c r="P111" s="21" t="s">
        <v>14</v>
      </c>
      <c r="Q111" s="22">
        <v>1</v>
      </c>
      <c r="R111" s="3">
        <v>0.57999999999999996</v>
      </c>
      <c r="S111" s="5">
        <v>783.47</v>
      </c>
    </row>
    <row r="112" spans="1:21" ht="15.75" thickBot="1" x14ac:dyDescent="0.3">
      <c r="A112" s="43" t="s">
        <v>42</v>
      </c>
      <c r="B112" s="1" t="s">
        <v>19</v>
      </c>
      <c r="C112" s="33">
        <v>0</v>
      </c>
      <c r="D112" s="33">
        <v>0</v>
      </c>
      <c r="E112" s="33"/>
      <c r="F112" s="10" t="str">
        <f t="shared" si="8"/>
        <v>-</v>
      </c>
      <c r="G112" s="10">
        <f t="shared" si="9"/>
        <v>0</v>
      </c>
      <c r="H112" s="11">
        <f t="shared" si="10"/>
        <v>0</v>
      </c>
      <c r="I112" s="12">
        <f t="shared" si="11"/>
        <v>0</v>
      </c>
      <c r="K112" s="23" t="s">
        <v>20</v>
      </c>
      <c r="L112" s="13">
        <v>0.08</v>
      </c>
      <c r="M112" s="1">
        <v>0.05</v>
      </c>
      <c r="N112" s="6">
        <v>62.68</v>
      </c>
      <c r="P112" s="23" t="s">
        <v>20</v>
      </c>
      <c r="Q112" s="13">
        <v>0.08</v>
      </c>
      <c r="R112" s="1">
        <v>0.05</v>
      </c>
      <c r="S112" s="6">
        <v>62.68</v>
      </c>
    </row>
    <row r="113" spans="1:21" ht="15.75" thickBot="1" x14ac:dyDescent="0.3">
      <c r="A113" s="43" t="s">
        <v>42</v>
      </c>
      <c r="B113" s="1" t="s">
        <v>21</v>
      </c>
      <c r="C113" s="33">
        <v>0</v>
      </c>
      <c r="D113" s="33">
        <v>0</v>
      </c>
      <c r="E113" s="33">
        <v>0</v>
      </c>
      <c r="F113" s="10" t="str">
        <f t="shared" si="8"/>
        <v>-</v>
      </c>
      <c r="G113" s="10">
        <f t="shared" si="9"/>
        <v>0</v>
      </c>
      <c r="H113" s="11">
        <f t="shared" si="10"/>
        <v>0</v>
      </c>
      <c r="I113" s="12">
        <f t="shared" si="11"/>
        <v>0</v>
      </c>
      <c r="K113" s="24" t="s">
        <v>22</v>
      </c>
      <c r="L113" s="25">
        <v>0.15</v>
      </c>
      <c r="M113" s="4">
        <v>0.09</v>
      </c>
      <c r="N113" s="7">
        <v>117.52</v>
      </c>
      <c r="P113" s="24" t="s">
        <v>22</v>
      </c>
      <c r="Q113" s="25">
        <v>0.15</v>
      </c>
      <c r="R113" s="4">
        <v>0.09</v>
      </c>
      <c r="S113" s="7">
        <v>117.52</v>
      </c>
      <c r="U113" s="41">
        <v>0.92</v>
      </c>
    </row>
    <row r="114" spans="1:21" ht="15.75" thickBot="1" x14ac:dyDescent="0.3">
      <c r="A114" s="43" t="s">
        <v>42</v>
      </c>
      <c r="B114" s="1" t="s">
        <v>23</v>
      </c>
      <c r="C114" s="33">
        <v>0</v>
      </c>
      <c r="D114" s="33">
        <v>0</v>
      </c>
      <c r="E114" s="33">
        <v>0</v>
      </c>
      <c r="F114" s="10" t="str">
        <f t="shared" si="8"/>
        <v>-</v>
      </c>
      <c r="G114" s="10">
        <f t="shared" si="9"/>
        <v>0</v>
      </c>
      <c r="H114" s="11">
        <f t="shared" si="10"/>
        <v>0</v>
      </c>
      <c r="I114" s="12">
        <f t="shared" si="11"/>
        <v>0</v>
      </c>
      <c r="K114" s="20"/>
      <c r="L114" s="20"/>
      <c r="M114" s="20"/>
      <c r="N114" s="20"/>
      <c r="P114" s="20"/>
      <c r="Q114" s="20"/>
      <c r="R114" s="20"/>
      <c r="S114" s="20"/>
    </row>
    <row r="115" spans="1:21" ht="15.75" thickBot="1" x14ac:dyDescent="0.3">
      <c r="A115" s="43" t="s">
        <v>42</v>
      </c>
      <c r="B115" s="1" t="s">
        <v>24</v>
      </c>
      <c r="C115" s="33">
        <v>19.155000000000005</v>
      </c>
      <c r="D115" s="33">
        <v>11752</v>
      </c>
      <c r="E115" s="33">
        <v>615.58542426784993</v>
      </c>
      <c r="F115" s="10">
        <f t="shared" si="8"/>
        <v>3.2137062086549192E-2</v>
      </c>
      <c r="G115" s="10">
        <f t="shared" si="9"/>
        <v>1.6299353301565696</v>
      </c>
      <c r="H115" s="11"/>
      <c r="I115" s="12"/>
      <c r="K115" s="1"/>
      <c r="L115" s="1"/>
      <c r="M115" s="1"/>
      <c r="N115" s="1"/>
      <c r="P115" s="1"/>
      <c r="Q115" s="1"/>
      <c r="R115" s="1"/>
      <c r="S115" s="1"/>
    </row>
    <row r="116" spans="1:21" ht="15.75" thickBot="1" x14ac:dyDescent="0.3">
      <c r="A116" s="44" t="s">
        <v>42</v>
      </c>
      <c r="B116" s="4"/>
      <c r="C116" s="35"/>
      <c r="D116" s="35"/>
      <c r="E116" s="35"/>
      <c r="F116" s="10"/>
      <c r="G116" s="10"/>
      <c r="H116" s="11"/>
      <c r="I116" s="12"/>
      <c r="K116" s="2"/>
      <c r="L116" s="2"/>
      <c r="M116" s="2"/>
      <c r="N116" s="2"/>
      <c r="P116" s="2"/>
      <c r="Q116" s="2"/>
      <c r="R116" s="2"/>
      <c r="S116" s="2"/>
    </row>
    <row r="117" spans="1:21" ht="15.75" thickBot="1" x14ac:dyDescent="0.3">
      <c r="A117" s="42" t="s">
        <v>43</v>
      </c>
      <c r="B117" s="3" t="s">
        <v>18</v>
      </c>
      <c r="C117" s="32">
        <v>0</v>
      </c>
      <c r="D117" s="32">
        <v>0</v>
      </c>
      <c r="E117" s="32"/>
      <c r="F117" s="10" t="str">
        <f t="shared" si="8"/>
        <v>-</v>
      </c>
      <c r="G117" s="10">
        <f t="shared" si="9"/>
        <v>0</v>
      </c>
      <c r="H117" s="11">
        <f t="shared" si="10"/>
        <v>0</v>
      </c>
      <c r="I117" s="12">
        <f t="shared" si="11"/>
        <v>0</v>
      </c>
      <c r="K117" s="21" t="s">
        <v>14</v>
      </c>
      <c r="L117" s="22">
        <v>1</v>
      </c>
      <c r="M117" s="3">
        <v>0.4</v>
      </c>
      <c r="N117" s="5">
        <v>3235.19</v>
      </c>
      <c r="P117" s="21" t="s">
        <v>14</v>
      </c>
      <c r="Q117" s="22">
        <v>1</v>
      </c>
      <c r="R117" s="3">
        <v>0.4</v>
      </c>
      <c r="S117" s="5">
        <v>3235.19</v>
      </c>
    </row>
    <row r="118" spans="1:21" ht="15.75" thickBot="1" x14ac:dyDescent="0.3">
      <c r="A118" s="43" t="s">
        <v>43</v>
      </c>
      <c r="B118" s="1" t="s">
        <v>19</v>
      </c>
      <c r="C118" s="33">
        <v>0</v>
      </c>
      <c r="D118" s="33">
        <v>0</v>
      </c>
      <c r="E118" s="33"/>
      <c r="F118" s="10" t="str">
        <f t="shared" si="8"/>
        <v>-</v>
      </c>
      <c r="G118" s="10">
        <f t="shared" si="9"/>
        <v>0</v>
      </c>
      <c r="H118" s="11">
        <f t="shared" si="10"/>
        <v>0</v>
      </c>
      <c r="I118" s="12">
        <f t="shared" si="11"/>
        <v>0</v>
      </c>
      <c r="K118" s="23" t="s">
        <v>20</v>
      </c>
      <c r="L118" s="13">
        <v>0.11</v>
      </c>
      <c r="M118" s="1">
        <v>0.04</v>
      </c>
      <c r="N118" s="6">
        <v>355.87</v>
      </c>
      <c r="P118" s="23" t="s">
        <v>20</v>
      </c>
      <c r="Q118" s="13">
        <v>0.11</v>
      </c>
      <c r="R118" s="1">
        <v>0.04</v>
      </c>
      <c r="S118" s="6">
        <v>355.87</v>
      </c>
    </row>
    <row r="119" spans="1:21" ht="15.75" thickBot="1" x14ac:dyDescent="0.3">
      <c r="A119" s="43" t="s">
        <v>43</v>
      </c>
      <c r="B119" s="1" t="s">
        <v>21</v>
      </c>
      <c r="C119" s="33">
        <v>0</v>
      </c>
      <c r="D119" s="33">
        <v>0</v>
      </c>
      <c r="E119" s="33">
        <v>0</v>
      </c>
      <c r="F119" s="10" t="str">
        <f t="shared" si="8"/>
        <v>-</v>
      </c>
      <c r="G119" s="10">
        <f t="shared" si="9"/>
        <v>0</v>
      </c>
      <c r="H119" s="11">
        <f t="shared" si="10"/>
        <v>0</v>
      </c>
      <c r="I119" s="12">
        <f t="shared" si="11"/>
        <v>0</v>
      </c>
      <c r="K119" s="24" t="s">
        <v>22</v>
      </c>
      <c r="L119" s="25">
        <v>0.19</v>
      </c>
      <c r="M119" s="4">
        <v>0.08</v>
      </c>
      <c r="N119" s="7">
        <v>614.69000000000005</v>
      </c>
      <c r="P119" s="24" t="s">
        <v>22</v>
      </c>
      <c r="Q119" s="25">
        <v>0.19</v>
      </c>
      <c r="R119" s="4">
        <v>0.08</v>
      </c>
      <c r="S119" s="7">
        <v>614.69000000000005</v>
      </c>
      <c r="U119" s="40">
        <v>0.9</v>
      </c>
    </row>
    <row r="120" spans="1:21" ht="15.75" thickBot="1" x14ac:dyDescent="0.3">
      <c r="A120" s="43" t="s">
        <v>43</v>
      </c>
      <c r="B120" s="1" t="s">
        <v>23</v>
      </c>
      <c r="C120" s="33">
        <v>0</v>
      </c>
      <c r="D120" s="33">
        <v>0</v>
      </c>
      <c r="E120" s="33">
        <v>0</v>
      </c>
      <c r="F120" s="10" t="str">
        <f t="shared" si="8"/>
        <v>-</v>
      </c>
      <c r="G120" s="10">
        <f t="shared" si="9"/>
        <v>0</v>
      </c>
      <c r="H120" s="11">
        <f t="shared" si="10"/>
        <v>0</v>
      </c>
      <c r="I120" s="12">
        <f t="shared" si="11"/>
        <v>0</v>
      </c>
      <c r="K120" s="20"/>
      <c r="L120" s="20"/>
      <c r="M120" s="20"/>
      <c r="N120" s="20"/>
      <c r="P120" s="20"/>
      <c r="Q120" s="20"/>
      <c r="R120" s="20"/>
      <c r="S120" s="20"/>
    </row>
    <row r="121" spans="1:21" ht="15.75" thickBot="1" x14ac:dyDescent="0.3">
      <c r="A121" s="43" t="s">
        <v>43</v>
      </c>
      <c r="B121" s="1" t="s">
        <v>24</v>
      </c>
      <c r="C121" s="33">
        <v>14.345000000000001</v>
      </c>
      <c r="D121" s="33">
        <v>103526</v>
      </c>
      <c r="E121" s="33">
        <v>307.11957085390532</v>
      </c>
      <c r="F121" s="10">
        <f t="shared" si="8"/>
        <v>2.1409520449906259E-2</v>
      </c>
      <c r="G121" s="10">
        <f t="shared" si="9"/>
        <v>0.13856422541197383</v>
      </c>
      <c r="H121" s="11"/>
      <c r="I121" s="12"/>
      <c r="K121" s="1"/>
      <c r="L121" s="1"/>
      <c r="M121" s="1"/>
      <c r="N121" s="1"/>
      <c r="P121" s="1"/>
      <c r="Q121" s="1"/>
      <c r="R121" s="1"/>
      <c r="S121" s="1"/>
    </row>
    <row r="122" spans="1:21" ht="15.75" thickBot="1" x14ac:dyDescent="0.3">
      <c r="A122" s="44" t="s">
        <v>43</v>
      </c>
      <c r="B122" s="4"/>
      <c r="C122" s="35"/>
      <c r="D122" s="35"/>
      <c r="E122" s="35"/>
      <c r="F122" s="10"/>
      <c r="G122" s="10"/>
      <c r="H122" s="11"/>
      <c r="I122" s="12"/>
      <c r="K122" s="2"/>
      <c r="L122" s="2"/>
      <c r="M122" s="2"/>
      <c r="N122" s="2"/>
      <c r="P122" s="2"/>
      <c r="Q122" s="2"/>
      <c r="R122" s="2"/>
      <c r="S122" s="2"/>
    </row>
    <row r="123" spans="1:21" ht="15.75" thickBot="1" x14ac:dyDescent="0.3">
      <c r="A123" s="42" t="s">
        <v>44</v>
      </c>
      <c r="B123" s="3" t="s">
        <v>18</v>
      </c>
      <c r="C123" s="32">
        <v>204.66792999999998</v>
      </c>
      <c r="D123" s="32">
        <v>4532</v>
      </c>
      <c r="E123" s="32"/>
      <c r="F123" s="10">
        <f t="shared" si="8"/>
        <v>0</v>
      </c>
      <c r="G123" s="10">
        <f t="shared" si="9"/>
        <v>45.160620035304504</v>
      </c>
      <c r="H123" s="11">
        <f t="shared" si="10"/>
        <v>0.44041726517681612</v>
      </c>
      <c r="I123" s="12">
        <f t="shared" si="11"/>
        <v>0</v>
      </c>
      <c r="K123" s="21" t="s">
        <v>14</v>
      </c>
      <c r="L123" s="22">
        <v>1</v>
      </c>
      <c r="M123" s="3">
        <v>3.36</v>
      </c>
      <c r="N123" s="5">
        <v>362.48</v>
      </c>
      <c r="P123" s="21" t="s">
        <v>14</v>
      </c>
      <c r="Q123" s="22">
        <v>1</v>
      </c>
      <c r="R123" s="3">
        <v>3.36</v>
      </c>
      <c r="S123" s="5">
        <v>362.48</v>
      </c>
    </row>
    <row r="124" spans="1:21" ht="15.75" thickBot="1" x14ac:dyDescent="0.3">
      <c r="A124" s="43" t="s">
        <v>44</v>
      </c>
      <c r="B124" s="1" t="s">
        <v>19</v>
      </c>
      <c r="C124" s="33">
        <v>294.80722000000003</v>
      </c>
      <c r="D124" s="33">
        <v>6428</v>
      </c>
      <c r="E124" s="33"/>
      <c r="F124" s="10">
        <f t="shared" si="8"/>
        <v>0</v>
      </c>
      <c r="G124" s="10">
        <f t="shared" si="9"/>
        <v>45.862977598008719</v>
      </c>
      <c r="H124" s="11">
        <f t="shared" si="10"/>
        <v>-0.16310438394283555</v>
      </c>
      <c r="I124" s="12">
        <f t="shared" si="11"/>
        <v>0</v>
      </c>
      <c r="K124" s="23" t="s">
        <v>20</v>
      </c>
      <c r="L124" s="13">
        <v>0.44</v>
      </c>
      <c r="M124" s="1">
        <v>1.48</v>
      </c>
      <c r="N124" s="6">
        <v>159.49</v>
      </c>
      <c r="P124" s="23" t="s">
        <v>20</v>
      </c>
      <c r="Q124" s="13">
        <v>0.79</v>
      </c>
      <c r="R124" s="1">
        <v>2.66</v>
      </c>
      <c r="S124" s="6">
        <v>286.36</v>
      </c>
    </row>
    <row r="125" spans="1:21" ht="15.75" thickBot="1" x14ac:dyDescent="0.3">
      <c r="A125" s="43" t="s">
        <v>44</v>
      </c>
      <c r="B125" s="1" t="s">
        <v>21</v>
      </c>
      <c r="C125" s="33">
        <v>246.72287000000003</v>
      </c>
      <c r="D125" s="33">
        <v>12501</v>
      </c>
      <c r="E125" s="33">
        <v>8136.8541189836396</v>
      </c>
      <c r="F125" s="10">
        <f t="shared" si="8"/>
        <v>3.2979731951819621E-2</v>
      </c>
      <c r="G125" s="10">
        <f t="shared" si="9"/>
        <v>19.736250699944005</v>
      </c>
      <c r="H125" s="11">
        <f t="shared" si="10"/>
        <v>0.93333998587159761</v>
      </c>
      <c r="I125" s="12">
        <f t="shared" si="11"/>
        <v>1.0489333345740786</v>
      </c>
      <c r="K125" s="24" t="s">
        <v>22</v>
      </c>
      <c r="L125" s="25">
        <v>0.79</v>
      </c>
      <c r="M125" s="4">
        <v>2.66</v>
      </c>
      <c r="N125" s="7">
        <v>286.36</v>
      </c>
      <c r="P125" s="24" t="s">
        <v>22</v>
      </c>
      <c r="Q125" s="25">
        <v>1.43</v>
      </c>
      <c r="R125" s="4">
        <v>4.8099999999999996</v>
      </c>
      <c r="S125" s="7">
        <v>518.35</v>
      </c>
    </row>
    <row r="126" spans="1:21" ht="15.75" thickBot="1" x14ac:dyDescent="0.3">
      <c r="A126" s="43" t="s">
        <v>44</v>
      </c>
      <c r="B126" s="1" t="s">
        <v>23</v>
      </c>
      <c r="C126" s="33">
        <v>476.99919000000006</v>
      </c>
      <c r="D126" s="33">
        <v>38030</v>
      </c>
      <c r="E126" s="33">
        <v>32232.396086637862</v>
      </c>
      <c r="F126" s="10">
        <f t="shared" si="8"/>
        <v>6.7573272161401063E-2</v>
      </c>
      <c r="G126" s="10">
        <f t="shared" si="9"/>
        <v>12.542708125164346</v>
      </c>
      <c r="H126" s="11">
        <f t="shared" si="10"/>
        <v>0.12015397761996183</v>
      </c>
      <c r="I126" s="12">
        <f t="shared" si="11"/>
        <v>9.4390189028767946E-3</v>
      </c>
      <c r="K126" s="20"/>
      <c r="L126" s="20"/>
      <c r="M126" s="20"/>
      <c r="N126" s="20"/>
      <c r="P126" s="20"/>
      <c r="Q126" s="20"/>
      <c r="R126" s="20"/>
      <c r="S126" s="20"/>
    </row>
    <row r="127" spans="1:21" ht="15.75" thickBot="1" x14ac:dyDescent="0.3">
      <c r="A127" s="43" t="s">
        <v>44</v>
      </c>
      <c r="B127" s="1" t="s">
        <v>24</v>
      </c>
      <c r="C127" s="33">
        <v>534.31254000000001</v>
      </c>
      <c r="D127" s="33">
        <v>48789</v>
      </c>
      <c r="E127" s="33">
        <v>36446.044790619118</v>
      </c>
      <c r="F127" s="10">
        <f t="shared" si="8"/>
        <v>6.8211097554661759E-2</v>
      </c>
      <c r="G127" s="10">
        <f t="shared" si="9"/>
        <v>10.951496033942078</v>
      </c>
      <c r="H127" s="11"/>
      <c r="I127" s="12"/>
      <c r="K127" s="1"/>
      <c r="L127" s="1"/>
      <c r="M127" s="1"/>
      <c r="N127" s="1"/>
      <c r="P127" s="1"/>
      <c r="Q127" s="1"/>
      <c r="R127" s="1"/>
      <c r="S127" s="1"/>
    </row>
    <row r="128" spans="1:21" ht="15.75" thickBot="1" x14ac:dyDescent="0.3">
      <c r="A128" s="44" t="s">
        <v>44</v>
      </c>
      <c r="B128" s="4"/>
      <c r="C128" s="35"/>
      <c r="D128" s="35"/>
      <c r="E128" s="35"/>
      <c r="F128" s="10"/>
      <c r="G128" s="10"/>
      <c r="H128" s="11"/>
      <c r="I128" s="12"/>
      <c r="K128" s="2"/>
      <c r="L128" s="2"/>
      <c r="M128" s="2"/>
      <c r="N128" s="2"/>
      <c r="P128" s="2"/>
      <c r="Q128" s="2"/>
      <c r="R128" s="2"/>
      <c r="S128" s="2"/>
    </row>
    <row r="129" spans="1:19" ht="15.75" thickBot="1" x14ac:dyDescent="0.3">
      <c r="A129" s="42" t="s">
        <v>45</v>
      </c>
      <c r="B129" s="3" t="s">
        <v>18</v>
      </c>
      <c r="C129" s="32">
        <v>41.702070000000013</v>
      </c>
      <c r="D129" s="32">
        <v>2488</v>
      </c>
      <c r="E129" s="32"/>
      <c r="F129" s="10">
        <f t="shared" si="8"/>
        <v>0</v>
      </c>
      <c r="G129" s="10">
        <f t="shared" si="9"/>
        <v>16.76128215434084</v>
      </c>
      <c r="H129" s="11">
        <f t="shared" si="10"/>
        <v>0.50326638461831696</v>
      </c>
      <c r="I129" s="12">
        <f t="shared" si="11"/>
        <v>0</v>
      </c>
      <c r="K129" s="21" t="s">
        <v>14</v>
      </c>
      <c r="L129" s="22">
        <v>1</v>
      </c>
      <c r="M129" s="3">
        <v>0.02</v>
      </c>
      <c r="N129" s="5">
        <v>5.95</v>
      </c>
      <c r="P129" s="21" t="s">
        <v>14</v>
      </c>
      <c r="Q129" s="22">
        <v>1</v>
      </c>
      <c r="R129" s="3">
        <v>0.02</v>
      </c>
      <c r="S129" s="5">
        <v>5.95</v>
      </c>
    </row>
    <row r="130" spans="1:19" ht="15.75" thickBot="1" x14ac:dyDescent="0.3">
      <c r="A130" s="43" t="s">
        <v>45</v>
      </c>
      <c r="B130" s="1" t="s">
        <v>19</v>
      </c>
      <c r="C130" s="33">
        <v>62.689319999999995</v>
      </c>
      <c r="D130" s="33">
        <v>3763</v>
      </c>
      <c r="E130" s="33"/>
      <c r="F130" s="10">
        <f t="shared" si="8"/>
        <v>0</v>
      </c>
      <c r="G130" s="10">
        <f t="shared" si="9"/>
        <v>16.659399415360085</v>
      </c>
      <c r="H130" s="11">
        <f t="shared" si="10"/>
        <v>-0.69525590642871871</v>
      </c>
      <c r="I130" s="12">
        <f t="shared" si="11"/>
        <v>0</v>
      </c>
      <c r="K130" s="23" t="s">
        <v>20</v>
      </c>
      <c r="L130" s="13">
        <v>0.34</v>
      </c>
      <c r="M130" s="1">
        <v>0.01</v>
      </c>
      <c r="N130" s="6">
        <v>2.02</v>
      </c>
      <c r="P130" s="23" t="s">
        <v>20</v>
      </c>
      <c r="Q130" s="13">
        <v>0.6</v>
      </c>
      <c r="R130" s="1">
        <v>0.01</v>
      </c>
      <c r="S130" s="6">
        <v>3.57</v>
      </c>
    </row>
    <row r="131" spans="1:19" ht="15.75" thickBot="1" x14ac:dyDescent="0.3">
      <c r="A131" s="43" t="s">
        <v>45</v>
      </c>
      <c r="B131" s="1" t="s">
        <v>21</v>
      </c>
      <c r="C131" s="33">
        <v>19.104199999999995</v>
      </c>
      <c r="D131" s="33">
        <v>963</v>
      </c>
      <c r="E131" s="33">
        <v>19111.370258238076</v>
      </c>
      <c r="F131" s="10">
        <f t="shared" si="8"/>
        <v>1.0003753236585715</v>
      </c>
      <c r="G131" s="10">
        <f t="shared" si="9"/>
        <v>19.838213914849423</v>
      </c>
      <c r="H131" s="11">
        <f t="shared" si="10"/>
        <v>-0.57407638110991277</v>
      </c>
      <c r="I131" s="12">
        <f t="shared" si="11"/>
        <v>0.14326733434065608</v>
      </c>
      <c r="K131" s="24" t="s">
        <v>22</v>
      </c>
      <c r="L131" s="25">
        <v>0.62</v>
      </c>
      <c r="M131" s="4">
        <v>0.01</v>
      </c>
      <c r="N131" s="7">
        <v>3.69</v>
      </c>
      <c r="P131" s="24" t="s">
        <v>22</v>
      </c>
      <c r="Q131" s="25">
        <v>1.1100000000000001</v>
      </c>
      <c r="R131" s="4">
        <v>0.02</v>
      </c>
      <c r="S131" s="7">
        <v>6.61</v>
      </c>
    </row>
    <row r="132" spans="1:19" ht="15.75" thickBot="1" x14ac:dyDescent="0.3">
      <c r="A132" s="43" t="s">
        <v>45</v>
      </c>
      <c r="B132" s="1" t="s">
        <v>23</v>
      </c>
      <c r="C132" s="33">
        <v>8.1369300000000013</v>
      </c>
      <c r="D132" s="33">
        <v>451</v>
      </c>
      <c r="E132" s="33">
        <v>9306.1777890622234</v>
      </c>
      <c r="F132" s="10">
        <f t="shared" si="8"/>
        <v>1.1436964296193062</v>
      </c>
      <c r="G132" s="10">
        <f t="shared" si="9"/>
        <v>18.041973392461202</v>
      </c>
      <c r="H132" s="11">
        <f t="shared" si="10"/>
        <v>-0.59790977678313562</v>
      </c>
      <c r="I132" s="12">
        <f t="shared" si="11"/>
        <v>8.8683228027185201E-2</v>
      </c>
      <c r="K132" s="20"/>
      <c r="L132" s="20"/>
      <c r="M132" s="20"/>
      <c r="N132" s="20"/>
      <c r="P132" s="20"/>
      <c r="Q132" s="20"/>
      <c r="R132" s="20"/>
      <c r="S132" s="20"/>
    </row>
    <row r="133" spans="1:19" ht="15.75" thickBot="1" x14ac:dyDescent="0.3">
      <c r="A133" s="43" t="s">
        <v>45</v>
      </c>
      <c r="B133" s="1" t="s">
        <v>24</v>
      </c>
      <c r="C133" s="33">
        <v>3.271780000000001</v>
      </c>
      <c r="D133" s="33">
        <v>217</v>
      </c>
      <c r="E133" s="33">
        <v>4073.7689244364083</v>
      </c>
      <c r="F133" s="10">
        <f t="shared" si="8"/>
        <v>1.2451231208811127</v>
      </c>
      <c r="G133" s="10">
        <f t="shared" si="9"/>
        <v>15.077327188940098</v>
      </c>
      <c r="H133" s="11"/>
      <c r="I133" s="12"/>
      <c r="K133" s="1"/>
      <c r="L133" s="1"/>
      <c r="M133" s="1"/>
      <c r="N133" s="1"/>
      <c r="P133" s="1"/>
      <c r="Q133" s="1"/>
      <c r="R133" s="1"/>
      <c r="S133" s="1"/>
    </row>
    <row r="134" spans="1:19" ht="15.75" thickBot="1" x14ac:dyDescent="0.3">
      <c r="A134" s="44" t="s">
        <v>45</v>
      </c>
      <c r="B134" s="4"/>
      <c r="C134" s="35"/>
      <c r="D134" s="35"/>
      <c r="E134" s="35"/>
      <c r="F134" s="10"/>
      <c r="G134" s="10"/>
      <c r="H134" s="11"/>
      <c r="I134" s="12"/>
      <c r="K134" s="2"/>
      <c r="L134" s="2"/>
      <c r="M134" s="2"/>
      <c r="N134" s="2"/>
      <c r="P134" s="2"/>
      <c r="Q134" s="2"/>
      <c r="R134" s="2"/>
      <c r="S134" s="2"/>
    </row>
    <row r="135" spans="1:19" ht="15.75" thickBot="1" x14ac:dyDescent="0.3">
      <c r="A135" s="42" t="s">
        <v>46</v>
      </c>
      <c r="B135" s="3" t="s">
        <v>18</v>
      </c>
      <c r="C135" s="32">
        <v>1.5358300000000003</v>
      </c>
      <c r="D135" s="32">
        <v>11</v>
      </c>
      <c r="E135" s="32"/>
      <c r="F135" s="10">
        <f t="shared" si="8"/>
        <v>0</v>
      </c>
      <c r="G135" s="10">
        <f t="shared" si="9"/>
        <v>139.62090909090909</v>
      </c>
      <c r="H135" s="11">
        <f>IFERROR(C136/C135-1,0)</f>
        <v>114.98816926352521</v>
      </c>
      <c r="I135" s="12">
        <f>IFERROR(F136/F135-1,0)</f>
        <v>0</v>
      </c>
      <c r="K135" s="21" t="s">
        <v>14</v>
      </c>
      <c r="L135" s="22">
        <v>1</v>
      </c>
      <c r="M135" s="3">
        <v>10.01</v>
      </c>
      <c r="N135" s="5">
        <v>629.71</v>
      </c>
      <c r="P135" s="21" t="s">
        <v>14</v>
      </c>
      <c r="Q135" s="22">
        <v>1</v>
      </c>
      <c r="R135" s="3">
        <v>10.01</v>
      </c>
      <c r="S135" s="5">
        <v>629.71</v>
      </c>
    </row>
    <row r="136" spans="1:19" ht="15.75" thickBot="1" x14ac:dyDescent="0.3">
      <c r="A136" s="43" t="s">
        <v>46</v>
      </c>
      <c r="B136" s="1" t="s">
        <v>19</v>
      </c>
      <c r="C136" s="33">
        <v>178.13810999999995</v>
      </c>
      <c r="D136" s="33">
        <v>3538</v>
      </c>
      <c r="E136" s="33"/>
      <c r="F136" s="10">
        <f t="shared" si="8"/>
        <v>0</v>
      </c>
      <c r="G136" s="10">
        <f t="shared" si="9"/>
        <v>50.349946297343124</v>
      </c>
      <c r="H136" s="11">
        <f>IFERROR(C137/C136-1,0)</f>
        <v>4.2641852436853656</v>
      </c>
      <c r="I136" s="12">
        <f t="shared" si="11"/>
        <v>0</v>
      </c>
      <c r="K136" s="23" t="s">
        <v>20</v>
      </c>
      <c r="L136" s="13">
        <v>0.55000000000000004</v>
      </c>
      <c r="M136" s="1">
        <v>5.5</v>
      </c>
      <c r="N136" s="6">
        <v>346.34</v>
      </c>
      <c r="P136" s="23" t="s">
        <v>20</v>
      </c>
      <c r="Q136" s="13">
        <v>0.78</v>
      </c>
      <c r="R136" s="1">
        <v>7.81</v>
      </c>
      <c r="S136" s="6">
        <v>491.18</v>
      </c>
    </row>
    <row r="137" spans="1:19" ht="15.75" thickBot="1" x14ac:dyDescent="0.3">
      <c r="A137" s="43" t="s">
        <v>46</v>
      </c>
      <c r="B137" s="1" t="s">
        <v>21</v>
      </c>
      <c r="C137" s="33">
        <v>937.75201000000027</v>
      </c>
      <c r="D137" s="33">
        <v>28406</v>
      </c>
      <c r="E137" s="33">
        <v>10910.231163323353</v>
      </c>
      <c r="F137" s="10">
        <f>(IFERROR((E137/C137)/1000,"-"))</f>
        <v>1.1634452442627502E-2</v>
      </c>
      <c r="G137" s="10">
        <f t="shared" si="9"/>
        <v>33.012462507920873</v>
      </c>
      <c r="H137" s="11">
        <f t="shared" si="10"/>
        <v>0.59516412020273823</v>
      </c>
      <c r="I137" s="12">
        <f>IFERROR(F138/F137-1,0)</f>
        <v>1.8024978664032787</v>
      </c>
      <c r="K137" s="24" t="s">
        <v>22</v>
      </c>
      <c r="L137" s="25">
        <v>0.99</v>
      </c>
      <c r="M137" s="4">
        <v>9.91</v>
      </c>
      <c r="N137" s="7">
        <v>623.41</v>
      </c>
      <c r="P137" s="24" t="s">
        <v>22</v>
      </c>
      <c r="Q137" s="25">
        <v>1.4</v>
      </c>
      <c r="R137" s="4">
        <v>14.01</v>
      </c>
      <c r="S137" s="7">
        <v>881.6</v>
      </c>
    </row>
    <row r="138" spans="1:19" ht="15.75" thickBot="1" x14ac:dyDescent="0.3">
      <c r="A138" s="43" t="s">
        <v>46</v>
      </c>
      <c r="B138" s="1" t="s">
        <v>23</v>
      </c>
      <c r="C138" s="33">
        <v>1495.8683599999997</v>
      </c>
      <c r="D138" s="33">
        <v>69120</v>
      </c>
      <c r="E138" s="33">
        <v>48773.577916536742</v>
      </c>
      <c r="F138" s="10">
        <f t="shared" si="8"/>
        <v>3.2605528147233991E-2</v>
      </c>
      <c r="G138" s="10">
        <f t="shared" si="9"/>
        <v>21.641614004629627</v>
      </c>
      <c r="H138" s="11">
        <f>IFERROR(C139/C138-1,0)</f>
        <v>4.8252902414487986E-2</v>
      </c>
      <c r="I138" s="12">
        <f t="shared" si="11"/>
        <v>-3.0396992503000431E-2</v>
      </c>
      <c r="K138" s="20"/>
      <c r="L138" s="20"/>
      <c r="M138" s="20"/>
      <c r="N138" s="20"/>
      <c r="P138" s="20"/>
      <c r="Q138" s="20"/>
      <c r="R138" s="20"/>
      <c r="S138" s="20"/>
    </row>
    <row r="139" spans="1:19" ht="15.75" thickBot="1" x14ac:dyDescent="0.3">
      <c r="A139" s="43" t="s">
        <v>46</v>
      </c>
      <c r="B139" s="1" t="s">
        <v>24</v>
      </c>
      <c r="C139" s="33">
        <v>1568.04835</v>
      </c>
      <c r="D139" s="33">
        <v>75015</v>
      </c>
      <c r="E139" s="33">
        <v>49572.936220372765</v>
      </c>
      <c r="F139" s="10">
        <f t="shared" si="8"/>
        <v>3.161441815258615E-2</v>
      </c>
      <c r="G139" s="10">
        <f t="shared" si="9"/>
        <v>20.903130707191895</v>
      </c>
      <c r="H139" s="11"/>
      <c r="I139" s="12"/>
      <c r="K139" s="1"/>
      <c r="L139" s="1"/>
      <c r="M139" s="1"/>
      <c r="N139" s="1"/>
      <c r="P139" s="1"/>
      <c r="Q139" s="1"/>
      <c r="R139" s="1"/>
      <c r="S139" s="1"/>
    </row>
    <row r="140" spans="1:19" ht="15.75" thickBot="1" x14ac:dyDescent="0.3">
      <c r="A140" s="44" t="s">
        <v>46</v>
      </c>
      <c r="B140" s="4"/>
      <c r="C140" s="35"/>
      <c r="D140" s="35"/>
      <c r="E140" s="35"/>
      <c r="F140" s="10"/>
      <c r="G140" s="10"/>
      <c r="H140" s="11"/>
      <c r="I140" s="12"/>
      <c r="K140" s="1"/>
      <c r="L140" s="1"/>
      <c r="M140" s="1"/>
      <c r="N140" s="1"/>
      <c r="P140" s="1"/>
      <c r="Q140" s="1"/>
      <c r="R140" s="1"/>
      <c r="S140" s="1"/>
    </row>
  </sheetData>
  <mergeCells count="25">
    <mergeCell ref="A15:A20"/>
    <mergeCell ref="A3:A8"/>
    <mergeCell ref="A9:A14"/>
    <mergeCell ref="L1:N1"/>
    <mergeCell ref="Q1:S1"/>
    <mergeCell ref="A39:A44"/>
    <mergeCell ref="A45:A50"/>
    <mergeCell ref="A51:A56"/>
    <mergeCell ref="A57:A62"/>
    <mergeCell ref="A21:A26"/>
    <mergeCell ref="A27:A32"/>
    <mergeCell ref="A33:A38"/>
    <mergeCell ref="A63:A68"/>
    <mergeCell ref="A69:A74"/>
    <mergeCell ref="A75:A80"/>
    <mergeCell ref="A81:A86"/>
    <mergeCell ref="A87:A92"/>
    <mergeCell ref="A123:A128"/>
    <mergeCell ref="A129:A134"/>
    <mergeCell ref="A135:A140"/>
    <mergeCell ref="A93:A98"/>
    <mergeCell ref="A99:A104"/>
    <mergeCell ref="A105:A110"/>
    <mergeCell ref="A111:A116"/>
    <mergeCell ref="A117:A1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34B49-5F40-4269-9F25-977F34E55073}">
  <dimension ref="A1:U14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U12" sqref="U12"/>
    </sheetView>
  </sheetViews>
  <sheetFormatPr defaultRowHeight="15" x14ac:dyDescent="0.25"/>
  <cols>
    <col min="4" max="5" width="0" hidden="1" customWidth="1"/>
    <col min="7" max="7" width="0" hidden="1" customWidth="1"/>
    <col min="8" max="8" width="13.7109375" bestFit="1" customWidth="1"/>
    <col min="9" max="9" width="11.140625" bestFit="1" customWidth="1"/>
    <col min="10" max="10" width="11.140625" customWidth="1"/>
    <col min="11" max="11" width="13.5703125" hidden="1" customWidth="1"/>
    <col min="12" max="12" width="7.85546875" hidden="1" customWidth="1"/>
    <col min="13" max="13" width="14.42578125" hidden="1" customWidth="1"/>
    <col min="14" max="14" width="25.140625" hidden="1" customWidth="1"/>
    <col min="16" max="16" width="13.5703125" bestFit="1" customWidth="1"/>
  </cols>
  <sheetData>
    <row r="1" spans="1:21" ht="15.75" thickBot="1" x14ac:dyDescent="0.3">
      <c r="L1" s="51" t="s">
        <v>0</v>
      </c>
      <c r="M1" s="51"/>
      <c r="N1" s="51"/>
      <c r="O1" s="8"/>
      <c r="P1" s="52" t="s">
        <v>1</v>
      </c>
      <c r="Q1" s="52"/>
      <c r="R1" s="52"/>
      <c r="U1" s="36" t="s">
        <v>52</v>
      </c>
    </row>
    <row r="2" spans="1:21" ht="15.75" thickBot="1" x14ac:dyDescent="0.3">
      <c r="A2" s="16" t="s">
        <v>2</v>
      </c>
      <c r="B2" s="17"/>
      <c r="C2" s="17" t="s">
        <v>3</v>
      </c>
      <c r="D2" s="17" t="s">
        <v>4</v>
      </c>
      <c r="E2" s="17" t="s">
        <v>5</v>
      </c>
      <c r="F2" s="17" t="s">
        <v>6</v>
      </c>
      <c r="G2" s="17" t="s">
        <v>7</v>
      </c>
      <c r="H2" s="17" t="s">
        <v>8</v>
      </c>
      <c r="I2" s="18" t="s">
        <v>9</v>
      </c>
      <c r="J2" s="14"/>
      <c r="K2" s="16" t="s">
        <v>10</v>
      </c>
      <c r="L2" s="17" t="s">
        <v>11</v>
      </c>
      <c r="M2" s="17" t="s">
        <v>12</v>
      </c>
      <c r="N2" s="18" t="s">
        <v>13</v>
      </c>
      <c r="O2" s="9"/>
      <c r="P2" s="19" t="s">
        <v>10</v>
      </c>
      <c r="Q2" s="19" t="s">
        <v>14</v>
      </c>
      <c r="R2" s="19" t="s">
        <v>15</v>
      </c>
      <c r="S2" s="19" t="s">
        <v>16</v>
      </c>
    </row>
    <row r="3" spans="1:21" ht="15.75" thickBot="1" x14ac:dyDescent="0.3">
      <c r="A3" s="48" t="s">
        <v>17</v>
      </c>
      <c r="B3" s="3" t="s">
        <v>18</v>
      </c>
      <c r="C3" s="3">
        <v>0</v>
      </c>
      <c r="D3" s="3">
        <v>0</v>
      </c>
      <c r="E3" s="3"/>
      <c r="F3" s="10" t="str">
        <f>(IFERROR((E3/C3)/1000,"-"))</f>
        <v>-</v>
      </c>
      <c r="G3" s="10">
        <f>IFERROR((C3/D3),0)*1000</f>
        <v>0</v>
      </c>
      <c r="H3" s="11">
        <f>IFERROR(C4/C3-1,0)</f>
        <v>0</v>
      </c>
      <c r="I3" s="12">
        <f>IFERROR(F4/F3-1,0)</f>
        <v>0</v>
      </c>
      <c r="J3" s="15"/>
      <c r="K3" s="21" t="s">
        <v>14</v>
      </c>
      <c r="L3" s="22">
        <v>1</v>
      </c>
      <c r="M3" s="3">
        <v>0.26</v>
      </c>
      <c r="N3" s="5">
        <v>56.64</v>
      </c>
      <c r="P3" s="21" t="s">
        <v>14</v>
      </c>
      <c r="Q3" s="22">
        <v>1</v>
      </c>
      <c r="R3" s="3">
        <v>0.26</v>
      </c>
      <c r="S3" s="5">
        <v>56.64</v>
      </c>
    </row>
    <row r="4" spans="1:21" ht="15.75" thickBot="1" x14ac:dyDescent="0.3">
      <c r="A4" s="49"/>
      <c r="B4" s="1" t="s">
        <v>19</v>
      </c>
      <c r="C4" s="1">
        <v>0</v>
      </c>
      <c r="D4" s="1">
        <v>0</v>
      </c>
      <c r="E4" s="1"/>
      <c r="F4" s="10" t="str">
        <f t="shared" ref="F4:F67" si="0">(IFERROR((E4/C4)/1000,"-"))</f>
        <v>-</v>
      </c>
      <c r="G4" s="10">
        <f t="shared" ref="G4:G67" si="1">IFERROR((C4/D4),0)*1000</f>
        <v>0</v>
      </c>
      <c r="H4" s="11">
        <f t="shared" ref="H4:H12" si="2">IFERROR(C5/C4-1,0)</f>
        <v>0</v>
      </c>
      <c r="I4" s="12">
        <f t="shared" ref="I4:I12" si="3">IFERROR(F5/F4-1,0)</f>
        <v>0</v>
      </c>
      <c r="J4" s="15"/>
      <c r="K4" s="23" t="s">
        <v>20</v>
      </c>
      <c r="L4" s="13">
        <v>0.76</v>
      </c>
      <c r="M4" s="1">
        <v>0.19</v>
      </c>
      <c r="N4" s="6">
        <v>43.05</v>
      </c>
      <c r="P4" s="23" t="s">
        <v>20</v>
      </c>
      <c r="Q4" s="13">
        <v>0.76</v>
      </c>
      <c r="R4" s="1">
        <v>0.19</v>
      </c>
      <c r="S4" s="6">
        <v>43.05</v>
      </c>
    </row>
    <row r="5" spans="1:21" ht="15.75" thickBot="1" x14ac:dyDescent="0.3">
      <c r="A5" s="49"/>
      <c r="B5" s="1" t="s">
        <v>21</v>
      </c>
      <c r="C5" s="1">
        <v>0</v>
      </c>
      <c r="D5" s="1">
        <v>0</v>
      </c>
      <c r="E5" s="1">
        <v>0</v>
      </c>
      <c r="F5" s="10" t="str">
        <f t="shared" si="0"/>
        <v>-</v>
      </c>
      <c r="G5" s="10">
        <f t="shared" si="1"/>
        <v>0</v>
      </c>
      <c r="H5" s="11">
        <f t="shared" si="2"/>
        <v>0</v>
      </c>
      <c r="I5" s="12">
        <f t="shared" si="3"/>
        <v>0</v>
      </c>
      <c r="J5" s="15"/>
      <c r="K5" s="24" t="s">
        <v>22</v>
      </c>
      <c r="L5" s="25">
        <v>1.27</v>
      </c>
      <c r="M5" s="4">
        <v>0.32</v>
      </c>
      <c r="N5" s="7">
        <v>71.930000000000007</v>
      </c>
      <c r="P5" s="24" t="s">
        <v>22</v>
      </c>
      <c r="Q5" s="25">
        <v>1.27</v>
      </c>
      <c r="R5" s="4">
        <v>0.32</v>
      </c>
      <c r="S5" s="7">
        <v>71.930000000000007</v>
      </c>
      <c r="U5" s="40">
        <v>1.1000000000000001</v>
      </c>
    </row>
    <row r="6" spans="1:21" ht="15.75" thickBot="1" x14ac:dyDescent="0.3">
      <c r="A6" s="49"/>
      <c r="B6" s="1" t="s">
        <v>23</v>
      </c>
      <c r="C6" s="1">
        <v>0</v>
      </c>
      <c r="D6" s="1">
        <v>0</v>
      </c>
      <c r="E6" s="1">
        <v>0</v>
      </c>
      <c r="F6" s="10" t="str">
        <f t="shared" si="0"/>
        <v>-</v>
      </c>
      <c r="G6" s="10">
        <f t="shared" si="1"/>
        <v>0</v>
      </c>
      <c r="H6" s="11">
        <f>IFERROR(C7/C6-1,0)</f>
        <v>0</v>
      </c>
      <c r="I6" s="12">
        <f t="shared" si="3"/>
        <v>0</v>
      </c>
      <c r="J6" s="15"/>
      <c r="K6" s="20"/>
      <c r="L6" s="20"/>
      <c r="M6" s="20"/>
      <c r="N6" s="20"/>
      <c r="P6" s="20"/>
      <c r="Q6" s="20"/>
      <c r="R6" s="20"/>
      <c r="S6" s="20"/>
    </row>
    <row r="7" spans="1:21" ht="15.75" thickBot="1" x14ac:dyDescent="0.3">
      <c r="A7" s="49"/>
      <c r="B7" s="1" t="s">
        <v>24</v>
      </c>
      <c r="C7" s="1">
        <v>9.2082000000000033</v>
      </c>
      <c r="D7" s="1">
        <v>2039</v>
      </c>
      <c r="E7" s="1">
        <v>705.51867812593071</v>
      </c>
      <c r="F7" s="10">
        <f t="shared" si="0"/>
        <v>7.6618522417620211E-2</v>
      </c>
      <c r="G7" s="10">
        <f t="shared" si="1"/>
        <v>4.5160372731731249</v>
      </c>
      <c r="H7" s="11"/>
      <c r="I7" s="12"/>
      <c r="K7" s="1"/>
      <c r="L7" s="1"/>
      <c r="M7" s="1"/>
      <c r="N7" s="1"/>
      <c r="P7" s="1"/>
      <c r="Q7" s="1"/>
      <c r="R7" s="1"/>
      <c r="S7" s="1"/>
    </row>
    <row r="8" spans="1:21" ht="15.75" thickBot="1" x14ac:dyDescent="0.3">
      <c r="A8" s="50"/>
      <c r="B8" s="2"/>
      <c r="C8" s="2"/>
      <c r="D8" s="2"/>
      <c r="E8" s="2"/>
      <c r="F8" s="10"/>
      <c r="G8" s="10"/>
      <c r="H8" s="11"/>
      <c r="I8" s="12"/>
      <c r="K8" s="2"/>
      <c r="L8" s="2"/>
      <c r="M8" s="2"/>
      <c r="N8" s="2"/>
      <c r="P8" s="2"/>
      <c r="Q8" s="2"/>
      <c r="R8" s="2"/>
      <c r="S8" s="2"/>
    </row>
    <row r="9" spans="1:21" ht="15.75" thickBot="1" x14ac:dyDescent="0.3">
      <c r="A9" s="42" t="s">
        <v>25</v>
      </c>
      <c r="B9" s="3" t="s">
        <v>18</v>
      </c>
      <c r="C9" s="3">
        <v>0</v>
      </c>
      <c r="D9" s="3">
        <v>0</v>
      </c>
      <c r="E9" s="3"/>
      <c r="F9" s="10" t="str">
        <f t="shared" si="0"/>
        <v>-</v>
      </c>
      <c r="G9" s="10">
        <f t="shared" si="1"/>
        <v>0</v>
      </c>
      <c r="H9" s="11">
        <f t="shared" si="2"/>
        <v>0</v>
      </c>
      <c r="I9" s="12">
        <f t="shared" si="3"/>
        <v>0</v>
      </c>
      <c r="K9" s="21" t="s">
        <v>14</v>
      </c>
      <c r="L9" s="22">
        <v>1</v>
      </c>
      <c r="M9" s="3">
        <v>1.24</v>
      </c>
      <c r="N9" s="5">
        <v>318.43</v>
      </c>
      <c r="P9" s="21" t="s">
        <v>14</v>
      </c>
      <c r="Q9" s="22">
        <v>1</v>
      </c>
      <c r="R9" s="3">
        <v>1.24</v>
      </c>
      <c r="S9" s="5">
        <v>318.43</v>
      </c>
    </row>
    <row r="10" spans="1:21" ht="15.75" thickBot="1" x14ac:dyDescent="0.3">
      <c r="A10" s="43"/>
      <c r="B10" s="1" t="s">
        <v>19</v>
      </c>
      <c r="C10" s="1">
        <v>0</v>
      </c>
      <c r="D10" s="1">
        <v>0</v>
      </c>
      <c r="E10" s="1"/>
      <c r="F10" s="10" t="str">
        <f t="shared" si="0"/>
        <v>-</v>
      </c>
      <c r="G10" s="10">
        <f t="shared" si="1"/>
        <v>0</v>
      </c>
      <c r="H10" s="11">
        <f t="shared" si="2"/>
        <v>0</v>
      </c>
      <c r="I10" s="12">
        <f t="shared" si="3"/>
        <v>0</v>
      </c>
      <c r="K10" s="23" t="s">
        <v>20</v>
      </c>
      <c r="L10" s="13">
        <v>0.8</v>
      </c>
      <c r="M10" s="1">
        <v>0.99</v>
      </c>
      <c r="N10" s="6">
        <v>254.75</v>
      </c>
      <c r="P10" s="23" t="s">
        <v>20</v>
      </c>
      <c r="Q10" s="13">
        <v>0.8</v>
      </c>
      <c r="R10" s="1">
        <v>0.99</v>
      </c>
      <c r="S10" s="6">
        <v>254.75</v>
      </c>
    </row>
    <row r="11" spans="1:21" ht="15.75" thickBot="1" x14ac:dyDescent="0.3">
      <c r="A11" s="43"/>
      <c r="B11" s="1" t="s">
        <v>21</v>
      </c>
      <c r="C11" s="1">
        <v>0</v>
      </c>
      <c r="D11" s="1">
        <v>0</v>
      </c>
      <c r="E11" s="1">
        <v>0</v>
      </c>
      <c r="F11" s="10" t="str">
        <f t="shared" si="0"/>
        <v>-</v>
      </c>
      <c r="G11" s="10">
        <f t="shared" si="1"/>
        <v>0</v>
      </c>
      <c r="H11" s="11">
        <f t="shared" si="2"/>
        <v>0</v>
      </c>
      <c r="I11" s="12">
        <f t="shared" si="3"/>
        <v>0</v>
      </c>
      <c r="K11" s="24" t="s">
        <v>22</v>
      </c>
      <c r="L11" s="25">
        <v>1.23</v>
      </c>
      <c r="M11" s="4">
        <v>1.53</v>
      </c>
      <c r="N11" s="7">
        <v>391.67</v>
      </c>
      <c r="P11" s="24" t="s">
        <v>22</v>
      </c>
      <c r="Q11" s="25">
        <v>1.23</v>
      </c>
      <c r="R11" s="4">
        <v>1.53</v>
      </c>
      <c r="S11" s="7">
        <v>391.67</v>
      </c>
      <c r="U11" s="40">
        <v>1.1100000000000001</v>
      </c>
    </row>
    <row r="12" spans="1:21" ht="15.75" thickBot="1" x14ac:dyDescent="0.3">
      <c r="A12" s="43"/>
      <c r="B12" s="1" t="s">
        <v>23</v>
      </c>
      <c r="C12" s="1">
        <v>0</v>
      </c>
      <c r="D12" s="1">
        <v>0</v>
      </c>
      <c r="E12" s="1">
        <v>0</v>
      </c>
      <c r="F12" s="10" t="str">
        <f t="shared" si="0"/>
        <v>-</v>
      </c>
      <c r="G12" s="10">
        <f t="shared" si="1"/>
        <v>0</v>
      </c>
      <c r="H12" s="11">
        <f t="shared" si="2"/>
        <v>0</v>
      </c>
      <c r="I12" s="12">
        <f t="shared" si="3"/>
        <v>0</v>
      </c>
      <c r="K12" s="20"/>
      <c r="L12" s="20"/>
      <c r="M12" s="20"/>
      <c r="N12" s="20"/>
      <c r="P12" s="20"/>
      <c r="Q12" s="20"/>
      <c r="R12" s="20"/>
      <c r="S12" s="20"/>
    </row>
    <row r="13" spans="1:21" ht="15.75" thickBot="1" x14ac:dyDescent="0.3">
      <c r="A13" s="43"/>
      <c r="B13" s="1" t="s">
        <v>24</v>
      </c>
      <c r="C13" s="1">
        <v>37.275649999999999</v>
      </c>
      <c r="D13" s="1">
        <v>9553</v>
      </c>
      <c r="E13" s="1">
        <v>3321.9555632326146</v>
      </c>
      <c r="F13" s="10">
        <f t="shared" si="0"/>
        <v>8.9118648856092775E-2</v>
      </c>
      <c r="G13" s="10">
        <f t="shared" si="1"/>
        <v>3.9019836700512927</v>
      </c>
      <c r="H13" s="11"/>
      <c r="I13" s="12"/>
      <c r="K13" s="1"/>
      <c r="L13" s="1"/>
      <c r="M13" s="1"/>
      <c r="N13" s="1"/>
      <c r="P13" s="1"/>
      <c r="Q13" s="1"/>
      <c r="R13" s="1"/>
      <c r="S13" s="1"/>
    </row>
    <row r="14" spans="1:21" ht="15.75" thickBot="1" x14ac:dyDescent="0.3">
      <c r="A14" s="44"/>
      <c r="B14" s="4"/>
      <c r="C14" s="4"/>
      <c r="D14" s="4"/>
      <c r="E14" s="4"/>
      <c r="F14" s="10"/>
      <c r="G14" s="10"/>
      <c r="H14" s="11"/>
      <c r="I14" s="12"/>
      <c r="K14" s="1"/>
      <c r="L14" s="1"/>
      <c r="M14" s="1"/>
      <c r="N14" s="1"/>
      <c r="P14" s="1"/>
      <c r="Q14" s="1"/>
      <c r="R14" s="1"/>
      <c r="S14" s="1"/>
    </row>
    <row r="15" spans="1:21" ht="15.75" thickBot="1" x14ac:dyDescent="0.3">
      <c r="A15" s="42" t="s">
        <v>26</v>
      </c>
      <c r="B15" s="3" t="s">
        <v>18</v>
      </c>
      <c r="C15" s="3">
        <v>0</v>
      </c>
      <c r="D15" s="3">
        <v>0</v>
      </c>
      <c r="E15" s="3"/>
      <c r="F15" s="10" t="str">
        <f t="shared" si="0"/>
        <v>-</v>
      </c>
      <c r="G15" s="10">
        <f t="shared" si="1"/>
        <v>0</v>
      </c>
      <c r="H15" s="11">
        <f t="shared" ref="H15:H78" si="4">IFERROR(C16/C15-1,0)</f>
        <v>0</v>
      </c>
      <c r="I15" s="12">
        <f t="shared" ref="I15:I78" si="5">IFERROR(F16/F15-1,0)</f>
        <v>0</v>
      </c>
      <c r="K15" s="1"/>
      <c r="L15" s="1"/>
      <c r="M15" s="1"/>
      <c r="N15" s="1"/>
      <c r="P15" s="1"/>
      <c r="Q15" s="1"/>
      <c r="R15" s="1"/>
      <c r="S15" s="1"/>
    </row>
    <row r="16" spans="1:21" ht="15.75" thickBot="1" x14ac:dyDescent="0.3">
      <c r="A16" s="43" t="s">
        <v>26</v>
      </c>
      <c r="B16" s="1" t="s">
        <v>19</v>
      </c>
      <c r="C16" s="1">
        <v>5.1366800000000001</v>
      </c>
      <c r="D16" s="1">
        <v>675</v>
      </c>
      <c r="E16" s="1"/>
      <c r="F16" s="10">
        <f t="shared" si="0"/>
        <v>0</v>
      </c>
      <c r="G16" s="10">
        <f t="shared" si="1"/>
        <v>7.6098962962962959</v>
      </c>
      <c r="H16" s="11">
        <f t="shared" si="4"/>
        <v>-1</v>
      </c>
      <c r="I16" s="12">
        <f t="shared" si="5"/>
        <v>0</v>
      </c>
      <c r="K16" s="1"/>
      <c r="L16" s="1"/>
      <c r="M16" s="1"/>
      <c r="N16" s="1"/>
      <c r="P16" s="1"/>
      <c r="Q16" s="1"/>
      <c r="R16" s="1"/>
      <c r="S16" s="1"/>
    </row>
    <row r="17" spans="1:21" ht="15.75" thickBot="1" x14ac:dyDescent="0.3">
      <c r="A17" s="43" t="s">
        <v>26</v>
      </c>
      <c r="B17" s="1" t="s">
        <v>21</v>
      </c>
      <c r="C17" s="1">
        <v>0</v>
      </c>
      <c r="D17" s="1">
        <v>0</v>
      </c>
      <c r="E17" s="1"/>
      <c r="F17" s="10" t="str">
        <f t="shared" si="0"/>
        <v>-</v>
      </c>
      <c r="G17" s="10">
        <f t="shared" si="1"/>
        <v>0</v>
      </c>
      <c r="H17" s="11">
        <f t="shared" si="4"/>
        <v>0</v>
      </c>
      <c r="I17" s="12">
        <f t="shared" si="5"/>
        <v>0</v>
      </c>
      <c r="K17" s="1"/>
      <c r="L17" s="1"/>
      <c r="M17" s="1"/>
      <c r="N17" s="1"/>
      <c r="P17" s="1"/>
      <c r="Q17" s="1"/>
      <c r="R17" s="1"/>
      <c r="S17" s="1"/>
    </row>
    <row r="18" spans="1:21" ht="15.75" thickBot="1" x14ac:dyDescent="0.3">
      <c r="A18" s="43" t="s">
        <v>26</v>
      </c>
      <c r="B18" s="1" t="s">
        <v>23</v>
      </c>
      <c r="C18" s="1">
        <v>0</v>
      </c>
      <c r="D18" s="1">
        <v>0</v>
      </c>
      <c r="E18" s="1"/>
      <c r="F18" s="10" t="str">
        <f t="shared" si="0"/>
        <v>-</v>
      </c>
      <c r="G18" s="10">
        <f t="shared" si="1"/>
        <v>0</v>
      </c>
      <c r="H18" s="11">
        <f t="shared" si="4"/>
        <v>0</v>
      </c>
      <c r="I18" s="12">
        <f t="shared" si="5"/>
        <v>0</v>
      </c>
      <c r="K18" s="1"/>
      <c r="L18" s="1"/>
      <c r="M18" s="1"/>
      <c r="N18" s="1"/>
      <c r="P18" s="1"/>
      <c r="Q18" s="1"/>
      <c r="R18" s="1"/>
      <c r="S18" s="1"/>
    </row>
    <row r="19" spans="1:21" ht="15.75" thickBot="1" x14ac:dyDescent="0.3">
      <c r="A19" s="43" t="s">
        <v>26</v>
      </c>
      <c r="B19" s="1" t="s">
        <v>24</v>
      </c>
      <c r="C19" s="1">
        <v>0</v>
      </c>
      <c r="D19" s="1">
        <v>0</v>
      </c>
      <c r="E19" s="1"/>
      <c r="F19" s="10" t="str">
        <f t="shared" si="0"/>
        <v>-</v>
      </c>
      <c r="G19" s="10">
        <f t="shared" si="1"/>
        <v>0</v>
      </c>
      <c r="H19" s="11"/>
      <c r="I19" s="12"/>
      <c r="K19" s="1"/>
      <c r="L19" s="1"/>
      <c r="M19" s="1"/>
      <c r="N19" s="1"/>
      <c r="P19" s="1"/>
      <c r="Q19" s="1"/>
      <c r="R19" s="1"/>
      <c r="S19" s="1"/>
    </row>
    <row r="20" spans="1:21" ht="15.75" thickBot="1" x14ac:dyDescent="0.3">
      <c r="A20" s="44" t="s">
        <v>26</v>
      </c>
      <c r="B20" s="4"/>
      <c r="C20" s="4"/>
      <c r="D20" s="4"/>
      <c r="E20" s="4"/>
      <c r="F20" s="10"/>
      <c r="G20" s="10"/>
      <c r="H20" s="11"/>
      <c r="I20" s="12"/>
      <c r="K20" s="2"/>
      <c r="L20" s="2"/>
      <c r="M20" s="2"/>
      <c r="N20" s="2"/>
      <c r="P20" s="2"/>
      <c r="Q20" s="2"/>
      <c r="R20" s="2"/>
      <c r="S20" s="2"/>
    </row>
    <row r="21" spans="1:21" ht="15.75" thickBot="1" x14ac:dyDescent="0.3">
      <c r="A21" s="42" t="s">
        <v>27</v>
      </c>
      <c r="B21" s="3" t="s">
        <v>18</v>
      </c>
      <c r="C21" s="3">
        <v>0</v>
      </c>
      <c r="D21" s="3">
        <v>0</v>
      </c>
      <c r="E21" s="3"/>
      <c r="F21" s="10" t="str">
        <f t="shared" si="0"/>
        <v>-</v>
      </c>
      <c r="G21" s="10">
        <f t="shared" si="1"/>
        <v>0</v>
      </c>
      <c r="H21" s="11">
        <f t="shared" si="4"/>
        <v>0</v>
      </c>
      <c r="I21" s="12">
        <f t="shared" si="5"/>
        <v>0</v>
      </c>
      <c r="K21" s="21" t="s">
        <v>14</v>
      </c>
      <c r="L21" s="22">
        <v>1</v>
      </c>
      <c r="M21" s="3">
        <v>1.59</v>
      </c>
      <c r="N21" s="5">
        <v>64.06</v>
      </c>
      <c r="P21" s="21" t="s">
        <v>14</v>
      </c>
      <c r="Q21" s="22">
        <v>1</v>
      </c>
      <c r="R21" s="3">
        <v>1.59</v>
      </c>
      <c r="S21" s="5">
        <v>64.06</v>
      </c>
    </row>
    <row r="22" spans="1:21" ht="15.75" thickBot="1" x14ac:dyDescent="0.3">
      <c r="A22" s="43" t="s">
        <v>27</v>
      </c>
      <c r="B22" s="1" t="s">
        <v>19</v>
      </c>
      <c r="C22" s="1">
        <v>95.962790000000027</v>
      </c>
      <c r="D22" s="1">
        <v>2580</v>
      </c>
      <c r="E22" s="1"/>
      <c r="F22" s="10">
        <f t="shared" si="0"/>
        <v>0</v>
      </c>
      <c r="G22" s="10">
        <f t="shared" si="1"/>
        <v>37.194879844961257</v>
      </c>
      <c r="H22" s="11">
        <f t="shared" si="4"/>
        <v>0.70056320788505566</v>
      </c>
      <c r="I22" s="12">
        <f t="shared" si="5"/>
        <v>0</v>
      </c>
      <c r="K22" s="23" t="s">
        <v>20</v>
      </c>
      <c r="L22" s="13">
        <v>0.55000000000000004</v>
      </c>
      <c r="M22" s="1">
        <v>0.87</v>
      </c>
      <c r="N22" s="6">
        <v>35.229999999999997</v>
      </c>
      <c r="P22" s="23" t="s">
        <v>20</v>
      </c>
      <c r="Q22" s="13">
        <v>0.55000000000000004</v>
      </c>
      <c r="R22" s="1">
        <v>0.87</v>
      </c>
      <c r="S22" s="6">
        <v>35.229999999999997</v>
      </c>
    </row>
    <row r="23" spans="1:21" ht="15.75" thickBot="1" x14ac:dyDescent="0.3">
      <c r="A23" s="43" t="s">
        <v>27</v>
      </c>
      <c r="B23" s="1" t="s">
        <v>21</v>
      </c>
      <c r="C23" s="1">
        <v>163.19078999999999</v>
      </c>
      <c r="D23" s="1">
        <v>2509</v>
      </c>
      <c r="E23" s="1">
        <v>17110.56283463111</v>
      </c>
      <c r="F23" s="10">
        <f t="shared" si="0"/>
        <v>0.10485005210545957</v>
      </c>
      <c r="G23" s="10">
        <f t="shared" si="1"/>
        <v>65.042164208848149</v>
      </c>
      <c r="H23" s="11">
        <f t="shared" si="4"/>
        <v>0.71066026458968667</v>
      </c>
      <c r="I23" s="12">
        <f t="shared" si="5"/>
        <v>4.3900239457457912E-2</v>
      </c>
      <c r="K23" s="24" t="s">
        <v>22</v>
      </c>
      <c r="L23" s="25">
        <v>1.07</v>
      </c>
      <c r="M23" s="4">
        <v>1.7</v>
      </c>
      <c r="N23" s="7">
        <v>68.540000000000006</v>
      </c>
      <c r="P23" s="24" t="s">
        <v>22</v>
      </c>
      <c r="Q23" s="25">
        <v>1.07</v>
      </c>
      <c r="R23" s="4">
        <v>1.7</v>
      </c>
      <c r="S23" s="7">
        <v>68.540000000000006</v>
      </c>
      <c r="U23" s="40">
        <v>1.2</v>
      </c>
    </row>
    <row r="24" spans="1:21" ht="15.75" thickBot="1" x14ac:dyDescent="0.3">
      <c r="A24" s="43" t="s">
        <v>27</v>
      </c>
      <c r="B24" s="1" t="s">
        <v>23</v>
      </c>
      <c r="C24" s="1">
        <v>279.16399999999999</v>
      </c>
      <c r="D24" s="1">
        <v>4363</v>
      </c>
      <c r="E24" s="1">
        <v>30555.335756602515</v>
      </c>
      <c r="F24" s="10">
        <f t="shared" si="0"/>
        <v>0.10945299450001618</v>
      </c>
      <c r="G24" s="10">
        <f t="shared" si="1"/>
        <v>63.984414393765761</v>
      </c>
      <c r="H24" s="11">
        <f t="shared" si="4"/>
        <v>0.41101177085870688</v>
      </c>
      <c r="I24" s="12">
        <f t="shared" si="5"/>
        <v>8.5019069452071161E-2</v>
      </c>
      <c r="K24" s="20"/>
      <c r="L24" s="20"/>
      <c r="M24" s="20"/>
      <c r="N24" s="20"/>
      <c r="P24" s="20"/>
      <c r="Q24" s="20"/>
      <c r="R24" s="20"/>
      <c r="S24" s="20"/>
    </row>
    <row r="25" spans="1:21" ht="15.75" thickBot="1" x14ac:dyDescent="0.3">
      <c r="A25" s="43" t="s">
        <v>27</v>
      </c>
      <c r="B25" s="1" t="s">
        <v>24</v>
      </c>
      <c r="C25" s="1">
        <v>393.90369000000004</v>
      </c>
      <c r="D25" s="1">
        <v>10680</v>
      </c>
      <c r="E25" s="1">
        <v>46779.445339572303</v>
      </c>
      <c r="F25" s="10">
        <f t="shared" si="0"/>
        <v>0.11875858624115021</v>
      </c>
      <c r="G25" s="10">
        <f t="shared" si="1"/>
        <v>36.882367977528091</v>
      </c>
      <c r="H25" s="11"/>
      <c r="I25" s="12"/>
      <c r="K25" s="1"/>
      <c r="L25" s="1"/>
      <c r="M25" s="1"/>
      <c r="N25" s="1"/>
      <c r="P25" s="1"/>
      <c r="Q25" s="1"/>
      <c r="R25" s="1"/>
      <c r="S25" s="1"/>
    </row>
    <row r="26" spans="1:21" ht="15.75" thickBot="1" x14ac:dyDescent="0.3">
      <c r="A26" s="44" t="s">
        <v>27</v>
      </c>
      <c r="B26" s="4"/>
      <c r="C26" s="4"/>
      <c r="D26" s="4"/>
      <c r="E26" s="4"/>
      <c r="F26" s="10"/>
      <c r="G26" s="10"/>
      <c r="H26" s="11"/>
      <c r="I26" s="12"/>
      <c r="K26" s="2"/>
      <c r="L26" s="2"/>
      <c r="M26" s="2"/>
      <c r="N26" s="2"/>
      <c r="P26" s="2"/>
      <c r="Q26" s="2"/>
      <c r="R26" s="2"/>
      <c r="S26" s="2"/>
    </row>
    <row r="27" spans="1:21" ht="15.75" thickBot="1" x14ac:dyDescent="0.3">
      <c r="A27" s="42" t="s">
        <v>28</v>
      </c>
      <c r="B27" s="3" t="s">
        <v>18</v>
      </c>
      <c r="C27" s="3">
        <v>0</v>
      </c>
      <c r="D27" s="3">
        <v>0</v>
      </c>
      <c r="E27" s="3"/>
      <c r="F27" s="10" t="str">
        <f t="shared" si="0"/>
        <v>-</v>
      </c>
      <c r="G27" s="10">
        <f t="shared" si="1"/>
        <v>0</v>
      </c>
      <c r="H27" s="11">
        <f t="shared" si="4"/>
        <v>0</v>
      </c>
      <c r="I27" s="12">
        <f t="shared" si="5"/>
        <v>0</v>
      </c>
      <c r="K27" s="21" t="s">
        <v>14</v>
      </c>
      <c r="L27" s="22">
        <v>1</v>
      </c>
      <c r="M27" s="3">
        <v>1.1499999999999999</v>
      </c>
      <c r="N27" s="5">
        <v>51.06</v>
      </c>
      <c r="P27" s="21" t="s">
        <v>14</v>
      </c>
      <c r="Q27" s="22">
        <v>1</v>
      </c>
      <c r="R27" s="3">
        <v>1.1499999999999999</v>
      </c>
      <c r="S27" s="5">
        <v>51.06</v>
      </c>
    </row>
    <row r="28" spans="1:21" ht="15.75" thickBot="1" x14ac:dyDescent="0.3">
      <c r="A28" s="43" t="s">
        <v>28</v>
      </c>
      <c r="B28" s="1" t="s">
        <v>19</v>
      </c>
      <c r="C28" s="1">
        <v>33.906089999999978</v>
      </c>
      <c r="D28" s="1">
        <v>1120</v>
      </c>
      <c r="E28" s="1"/>
      <c r="F28" s="10">
        <f t="shared" si="0"/>
        <v>0</v>
      </c>
      <c r="G28" s="10">
        <f t="shared" si="1"/>
        <v>30.273294642857124</v>
      </c>
      <c r="H28" s="11">
        <f t="shared" si="4"/>
        <v>1.2597329860210968</v>
      </c>
      <c r="I28" s="12">
        <f t="shared" si="5"/>
        <v>0</v>
      </c>
      <c r="K28" s="23" t="s">
        <v>20</v>
      </c>
      <c r="L28" s="13">
        <v>0.37</v>
      </c>
      <c r="M28" s="1">
        <v>0.43</v>
      </c>
      <c r="N28" s="6">
        <v>18.89</v>
      </c>
      <c r="P28" s="23" t="s">
        <v>20</v>
      </c>
      <c r="Q28" s="13">
        <v>0.37</v>
      </c>
      <c r="R28" s="1">
        <v>0.43</v>
      </c>
      <c r="S28" s="6">
        <v>18.89</v>
      </c>
    </row>
    <row r="29" spans="1:21" ht="15.75" thickBot="1" x14ac:dyDescent="0.3">
      <c r="A29" s="43" t="s">
        <v>28</v>
      </c>
      <c r="B29" s="1" t="s">
        <v>21</v>
      </c>
      <c r="C29" s="1">
        <v>76.618710000000007</v>
      </c>
      <c r="D29" s="1">
        <v>2902</v>
      </c>
      <c r="E29" s="1">
        <v>4456.4695484549766</v>
      </c>
      <c r="F29" s="10">
        <f t="shared" si="0"/>
        <v>5.816424667623582E-2</v>
      </c>
      <c r="G29" s="10">
        <f t="shared" si="1"/>
        <v>26.402036526533429</v>
      </c>
      <c r="H29" s="11">
        <f t="shared" si="4"/>
        <v>0.33510966185674462</v>
      </c>
      <c r="I29" s="12">
        <f t="shared" si="5"/>
        <v>-0.29179173368440248</v>
      </c>
      <c r="K29" s="24" t="s">
        <v>22</v>
      </c>
      <c r="L29" s="25">
        <v>0.73</v>
      </c>
      <c r="M29" s="4">
        <v>0.84</v>
      </c>
      <c r="N29" s="7">
        <v>37.270000000000003</v>
      </c>
      <c r="P29" s="24" t="s">
        <v>22</v>
      </c>
      <c r="Q29" s="25">
        <v>0.73</v>
      </c>
      <c r="R29" s="4">
        <v>0.84</v>
      </c>
      <c r="S29" s="7">
        <v>37.270000000000003</v>
      </c>
      <c r="U29" s="40">
        <v>1.01</v>
      </c>
    </row>
    <row r="30" spans="1:21" ht="15.75" thickBot="1" x14ac:dyDescent="0.3">
      <c r="A30" s="43" t="s">
        <v>28</v>
      </c>
      <c r="B30" s="1" t="s">
        <v>23</v>
      </c>
      <c r="C30" s="1">
        <v>102.29437999999999</v>
      </c>
      <c r="D30" s="1">
        <v>3042</v>
      </c>
      <c r="E30" s="1">
        <v>4213.751049413584</v>
      </c>
      <c r="F30" s="10">
        <f t="shared" si="0"/>
        <v>4.1192400300129724E-2</v>
      </c>
      <c r="G30" s="10">
        <f t="shared" si="1"/>
        <v>33.627343852728458</v>
      </c>
      <c r="H30" s="11">
        <f t="shared" si="4"/>
        <v>0.87077716292918583</v>
      </c>
      <c r="I30" s="12">
        <f t="shared" si="5"/>
        <v>-0.21940433942922433</v>
      </c>
      <c r="K30" s="20"/>
      <c r="L30" s="20"/>
      <c r="M30" s="20"/>
      <c r="N30" s="20"/>
      <c r="P30" s="20"/>
      <c r="Q30" s="20"/>
      <c r="R30" s="20"/>
      <c r="S30" s="20"/>
    </row>
    <row r="31" spans="1:21" ht="15.75" thickBot="1" x14ac:dyDescent="0.3">
      <c r="A31" s="43" t="s">
        <v>28</v>
      </c>
      <c r="B31" s="1" t="s">
        <v>24</v>
      </c>
      <c r="C31" s="1">
        <v>191.36999000000003</v>
      </c>
      <c r="D31" s="1">
        <v>7892</v>
      </c>
      <c r="E31" s="1">
        <v>6153.4271880054739</v>
      </c>
      <c r="F31" s="10">
        <f t="shared" si="0"/>
        <v>3.2154608922775579E-2</v>
      </c>
      <c r="G31" s="10">
        <f t="shared" si="1"/>
        <v>24.248604916371015</v>
      </c>
      <c r="H31" s="11"/>
      <c r="I31" s="12"/>
      <c r="K31" s="1"/>
      <c r="L31" s="1"/>
      <c r="M31" s="1"/>
      <c r="N31" s="1"/>
      <c r="P31" s="1"/>
      <c r="Q31" s="1"/>
      <c r="R31" s="1"/>
      <c r="S31" s="1"/>
    </row>
    <row r="32" spans="1:21" ht="15.75" thickBot="1" x14ac:dyDescent="0.3">
      <c r="A32" s="44" t="s">
        <v>28</v>
      </c>
      <c r="B32" s="4"/>
      <c r="C32" s="4"/>
      <c r="D32" s="4"/>
      <c r="E32" s="4"/>
      <c r="F32" s="10"/>
      <c r="G32" s="10"/>
      <c r="H32" s="11"/>
      <c r="I32" s="12"/>
      <c r="K32" s="2"/>
      <c r="L32" s="2"/>
      <c r="M32" s="2"/>
      <c r="N32" s="2"/>
      <c r="P32" s="2"/>
      <c r="Q32" s="2"/>
      <c r="R32" s="2"/>
      <c r="S32" s="2"/>
    </row>
    <row r="33" spans="1:21" ht="15.75" thickBot="1" x14ac:dyDescent="0.3">
      <c r="A33" s="42" t="s">
        <v>29</v>
      </c>
      <c r="B33" s="3" t="s">
        <v>18</v>
      </c>
      <c r="C33" s="3">
        <v>0</v>
      </c>
      <c r="D33" s="3">
        <v>0</v>
      </c>
      <c r="E33" s="3"/>
      <c r="F33" s="10" t="str">
        <f t="shared" si="0"/>
        <v>-</v>
      </c>
      <c r="G33" s="10">
        <f t="shared" si="1"/>
        <v>0</v>
      </c>
      <c r="H33" s="11">
        <f t="shared" si="4"/>
        <v>0</v>
      </c>
      <c r="I33" s="12">
        <f t="shared" si="5"/>
        <v>0</v>
      </c>
      <c r="K33" s="21" t="s">
        <v>14</v>
      </c>
      <c r="L33" s="22">
        <v>1</v>
      </c>
      <c r="M33" s="3">
        <v>3.41</v>
      </c>
      <c r="N33" s="5">
        <v>82.62</v>
      </c>
      <c r="P33" s="21" t="s">
        <v>14</v>
      </c>
      <c r="Q33" s="22">
        <v>1</v>
      </c>
      <c r="R33" s="3">
        <v>3.41</v>
      </c>
      <c r="S33" s="5">
        <v>82.62</v>
      </c>
    </row>
    <row r="34" spans="1:21" ht="15.75" thickBot="1" x14ac:dyDescent="0.3">
      <c r="A34" s="43" t="s">
        <v>29</v>
      </c>
      <c r="B34" s="1" t="s">
        <v>19</v>
      </c>
      <c r="C34" s="1">
        <v>30.76784</v>
      </c>
      <c r="D34" s="1">
        <v>498</v>
      </c>
      <c r="E34" s="1"/>
      <c r="F34" s="10">
        <f t="shared" si="0"/>
        <v>0</v>
      </c>
      <c r="G34" s="10">
        <f t="shared" si="1"/>
        <v>61.782811244979918</v>
      </c>
      <c r="H34" s="11">
        <f t="shared" si="4"/>
        <v>6.2074393262575471</v>
      </c>
      <c r="I34" s="12">
        <f t="shared" si="5"/>
        <v>0</v>
      </c>
      <c r="K34" s="23" t="s">
        <v>20</v>
      </c>
      <c r="L34" s="13">
        <v>0.46</v>
      </c>
      <c r="M34" s="1">
        <v>1.57</v>
      </c>
      <c r="N34" s="6">
        <v>38.01</v>
      </c>
      <c r="P34" s="23" t="s">
        <v>20</v>
      </c>
      <c r="Q34" s="13">
        <v>0.46</v>
      </c>
      <c r="R34" s="1">
        <v>1.57</v>
      </c>
      <c r="S34" s="6">
        <v>38.01</v>
      </c>
      <c r="U34" s="40">
        <v>1.2</v>
      </c>
    </row>
    <row r="35" spans="1:21" ht="15.75" thickBot="1" x14ac:dyDescent="0.3">
      <c r="A35" s="43" t="s">
        <v>29</v>
      </c>
      <c r="B35" s="1" t="s">
        <v>21</v>
      </c>
      <c r="C35" s="1">
        <v>221.75734</v>
      </c>
      <c r="D35" s="1">
        <v>5358</v>
      </c>
      <c r="E35" s="1">
        <v>34834.523370955212</v>
      </c>
      <c r="F35" s="10">
        <f t="shared" si="0"/>
        <v>0.15708397012227515</v>
      </c>
      <c r="G35" s="10">
        <f t="shared" si="1"/>
        <v>41.388081373646884</v>
      </c>
      <c r="H35" s="11">
        <f t="shared" si="4"/>
        <v>1.2747127558438431</v>
      </c>
      <c r="I35" s="12">
        <f t="shared" si="5"/>
        <v>-0.36833713291508285</v>
      </c>
      <c r="K35" s="24" t="s">
        <v>22</v>
      </c>
      <c r="L35" s="25">
        <v>0.81</v>
      </c>
      <c r="M35" s="4">
        <v>2.76</v>
      </c>
      <c r="N35" s="7">
        <v>66.92</v>
      </c>
      <c r="P35" s="24" t="s">
        <v>22</v>
      </c>
      <c r="Q35" s="25">
        <v>0.81</v>
      </c>
      <c r="R35" s="4">
        <v>2.76</v>
      </c>
      <c r="S35" s="7">
        <v>66.92</v>
      </c>
    </row>
    <row r="36" spans="1:21" ht="15.75" thickBot="1" x14ac:dyDescent="0.3">
      <c r="A36" s="43" t="s">
        <v>29</v>
      </c>
      <c r="B36" s="1" t="s">
        <v>23</v>
      </c>
      <c r="C36" s="1">
        <v>504.43425000000008</v>
      </c>
      <c r="D36" s="1">
        <v>9371</v>
      </c>
      <c r="E36" s="1">
        <v>50052.03998419689</v>
      </c>
      <c r="F36" s="10">
        <f t="shared" si="0"/>
        <v>9.9224110940517793E-2</v>
      </c>
      <c r="G36" s="10">
        <f t="shared" si="1"/>
        <v>53.829287162522689</v>
      </c>
      <c r="H36" s="11">
        <f t="shared" si="4"/>
        <v>-5.6079994568172253E-2</v>
      </c>
      <c r="I36" s="12">
        <f t="shared" si="5"/>
        <v>-8.7674446467317813E-2</v>
      </c>
      <c r="K36" s="20"/>
      <c r="L36" s="20"/>
      <c r="M36" s="20"/>
      <c r="N36" s="20"/>
      <c r="P36" s="20"/>
      <c r="Q36" s="20"/>
      <c r="R36" s="20"/>
      <c r="S36" s="20"/>
    </row>
    <row r="37" spans="1:21" ht="15.75" thickBot="1" x14ac:dyDescent="0.3">
      <c r="A37" s="43" t="s">
        <v>29</v>
      </c>
      <c r="B37" s="1" t="s">
        <v>24</v>
      </c>
      <c r="C37" s="1">
        <v>476.14558000000005</v>
      </c>
      <c r="D37" s="1">
        <v>7909</v>
      </c>
      <c r="E37" s="1">
        <v>43102.931946948054</v>
      </c>
      <c r="F37" s="10">
        <f t="shared" si="0"/>
        <v>9.0524691937596158E-2</v>
      </c>
      <c r="G37" s="10">
        <f t="shared" si="1"/>
        <v>60.203006701226457</v>
      </c>
      <c r="H37" s="11"/>
      <c r="I37" s="12"/>
      <c r="K37" s="1"/>
      <c r="L37" s="1"/>
      <c r="M37" s="1"/>
      <c r="N37" s="1"/>
      <c r="P37" s="1"/>
      <c r="Q37" s="1"/>
      <c r="R37" s="1"/>
      <c r="S37" s="1"/>
    </row>
    <row r="38" spans="1:21" ht="15.75" thickBot="1" x14ac:dyDescent="0.3">
      <c r="A38" s="44" t="s">
        <v>29</v>
      </c>
      <c r="B38" s="4"/>
      <c r="C38" s="4"/>
      <c r="D38" s="4"/>
      <c r="E38" s="4"/>
      <c r="F38" s="10"/>
      <c r="G38" s="10"/>
      <c r="H38" s="11"/>
      <c r="I38" s="12"/>
      <c r="K38" s="2"/>
      <c r="L38" s="2"/>
      <c r="M38" s="2"/>
      <c r="N38" s="2"/>
      <c r="P38" s="2"/>
      <c r="Q38" s="2"/>
      <c r="R38" s="2"/>
      <c r="S38" s="2"/>
    </row>
    <row r="39" spans="1:21" ht="15.75" thickBot="1" x14ac:dyDescent="0.3">
      <c r="A39" s="42" t="s">
        <v>30</v>
      </c>
      <c r="B39" s="3" t="s">
        <v>18</v>
      </c>
      <c r="C39" s="3">
        <v>0</v>
      </c>
      <c r="D39" s="3">
        <v>0</v>
      </c>
      <c r="E39" s="3"/>
      <c r="F39" s="10" t="str">
        <f t="shared" si="0"/>
        <v>-</v>
      </c>
      <c r="G39" s="10">
        <f t="shared" si="1"/>
        <v>0</v>
      </c>
      <c r="H39" s="11">
        <f t="shared" si="4"/>
        <v>0</v>
      </c>
      <c r="I39" s="12">
        <f t="shared" si="5"/>
        <v>0</v>
      </c>
      <c r="K39" s="21" t="s">
        <v>14</v>
      </c>
      <c r="L39" s="22">
        <v>1</v>
      </c>
      <c r="M39" s="3">
        <v>1.08</v>
      </c>
      <c r="N39" s="5">
        <v>46.99</v>
      </c>
      <c r="P39" s="21" t="s">
        <v>14</v>
      </c>
      <c r="Q39" s="22">
        <v>1</v>
      </c>
      <c r="R39" s="3">
        <v>1.08</v>
      </c>
      <c r="S39" s="5">
        <v>46.99</v>
      </c>
    </row>
    <row r="40" spans="1:21" ht="15.75" thickBot="1" x14ac:dyDescent="0.3">
      <c r="A40" s="43" t="s">
        <v>30</v>
      </c>
      <c r="B40" s="1" t="s">
        <v>19</v>
      </c>
      <c r="C40" s="1">
        <v>0</v>
      </c>
      <c r="D40" s="1">
        <v>0</v>
      </c>
      <c r="E40" s="1"/>
      <c r="F40" s="10" t="str">
        <f t="shared" si="0"/>
        <v>-</v>
      </c>
      <c r="G40" s="10">
        <f t="shared" si="1"/>
        <v>0</v>
      </c>
      <c r="H40" s="11">
        <f t="shared" si="4"/>
        <v>0</v>
      </c>
      <c r="I40" s="12">
        <f t="shared" si="5"/>
        <v>0</v>
      </c>
      <c r="K40" s="23" t="s">
        <v>20</v>
      </c>
      <c r="L40" s="13">
        <v>0.86</v>
      </c>
      <c r="M40" s="1">
        <v>0.93</v>
      </c>
      <c r="N40" s="6">
        <v>40.409999999999997</v>
      </c>
      <c r="P40" s="23" t="s">
        <v>20</v>
      </c>
      <c r="Q40" s="13">
        <v>0.32</v>
      </c>
      <c r="R40" s="1">
        <v>0.35</v>
      </c>
      <c r="S40" s="6">
        <v>15.04</v>
      </c>
    </row>
    <row r="41" spans="1:21" ht="15.75" thickBot="1" x14ac:dyDescent="0.3">
      <c r="A41" s="43" t="s">
        <v>30</v>
      </c>
      <c r="B41" s="1" t="s">
        <v>21</v>
      </c>
      <c r="C41" s="1">
        <v>7.982499999999999</v>
      </c>
      <c r="D41" s="1">
        <v>912</v>
      </c>
      <c r="E41" s="1">
        <v>1547.4896367937511</v>
      </c>
      <c r="F41" s="10">
        <f t="shared" si="0"/>
        <v>0.19386027394848121</v>
      </c>
      <c r="G41" s="10">
        <f t="shared" si="1"/>
        <v>8.7527412280701746</v>
      </c>
      <c r="H41" s="11">
        <f t="shared" si="4"/>
        <v>9.847026620732855</v>
      </c>
      <c r="I41" s="12">
        <f t="shared" si="5"/>
        <v>-0.65529319566335609</v>
      </c>
      <c r="K41" s="24" t="s">
        <v>22</v>
      </c>
      <c r="L41" s="25">
        <v>1.63</v>
      </c>
      <c r="M41" s="4">
        <v>1.76</v>
      </c>
      <c r="N41" s="7">
        <v>76.59</v>
      </c>
      <c r="P41" s="24" t="s">
        <v>22</v>
      </c>
      <c r="Q41" s="25">
        <v>0.6</v>
      </c>
      <c r="R41" s="4">
        <v>0.65</v>
      </c>
      <c r="S41" s="7">
        <v>28.19</v>
      </c>
      <c r="U41" s="40">
        <v>0.9</v>
      </c>
    </row>
    <row r="42" spans="1:21" ht="15.75" thickBot="1" x14ac:dyDescent="0.3">
      <c r="A42" s="43" t="s">
        <v>30</v>
      </c>
      <c r="B42" s="1" t="s">
        <v>23</v>
      </c>
      <c r="C42" s="1">
        <v>86.586390000000009</v>
      </c>
      <c r="D42" s="1">
        <v>4268</v>
      </c>
      <c r="E42" s="1">
        <v>5786.1316604399572</v>
      </c>
      <c r="F42" s="10">
        <f t="shared" si="0"/>
        <v>6.6824955520607299E-2</v>
      </c>
      <c r="G42" s="10">
        <f t="shared" si="1"/>
        <v>20.287345360824744</v>
      </c>
      <c r="H42" s="11">
        <f t="shared" si="4"/>
        <v>0.47881243230027204</v>
      </c>
      <c r="I42" s="12">
        <f t="shared" si="5"/>
        <v>-0.39668370298995115</v>
      </c>
      <c r="K42" s="20"/>
      <c r="L42" s="20"/>
      <c r="M42" s="20"/>
      <c r="N42" s="20"/>
      <c r="P42" s="20"/>
      <c r="Q42" s="20"/>
      <c r="R42" s="20"/>
      <c r="S42" s="20"/>
    </row>
    <row r="43" spans="1:21" ht="15.75" thickBot="1" x14ac:dyDescent="0.3">
      <c r="A43" s="43" t="s">
        <v>30</v>
      </c>
      <c r="B43" s="1" t="s">
        <v>24</v>
      </c>
      <c r="C43" s="1">
        <v>128.04502999999997</v>
      </c>
      <c r="D43" s="1">
        <v>4358</v>
      </c>
      <c r="E43" s="1">
        <v>5162.3382990165192</v>
      </c>
      <c r="F43" s="10">
        <f t="shared" si="0"/>
        <v>4.0316584712554018E-2</v>
      </c>
      <c r="G43" s="10">
        <f t="shared" si="1"/>
        <v>29.381603946764564</v>
      </c>
      <c r="H43" s="11"/>
      <c r="I43" s="12"/>
      <c r="K43" s="1"/>
      <c r="L43" s="1"/>
      <c r="M43" s="1"/>
      <c r="N43" s="1"/>
      <c r="P43" s="1"/>
      <c r="Q43" s="1"/>
      <c r="R43" s="1"/>
      <c r="S43" s="1"/>
    </row>
    <row r="44" spans="1:21" ht="15.75" thickBot="1" x14ac:dyDescent="0.3">
      <c r="A44" s="44" t="s">
        <v>30</v>
      </c>
      <c r="B44" s="4"/>
      <c r="C44" s="4"/>
      <c r="D44" s="4"/>
      <c r="E44" s="4"/>
      <c r="F44" s="10"/>
      <c r="G44" s="10"/>
      <c r="H44" s="11"/>
      <c r="I44" s="12"/>
      <c r="K44" s="2"/>
      <c r="L44" s="2"/>
      <c r="M44" s="2"/>
      <c r="N44" s="2"/>
      <c r="P44" s="2"/>
      <c r="Q44" s="2"/>
      <c r="R44" s="2"/>
      <c r="S44" s="2"/>
    </row>
    <row r="45" spans="1:21" ht="15.75" thickBot="1" x14ac:dyDescent="0.3">
      <c r="A45" s="42" t="s">
        <v>31</v>
      </c>
      <c r="B45" s="3" t="s">
        <v>18</v>
      </c>
      <c r="C45" s="3">
        <v>0</v>
      </c>
      <c r="D45" s="3">
        <v>0</v>
      </c>
      <c r="E45" s="3"/>
      <c r="F45" s="10" t="str">
        <f t="shared" si="0"/>
        <v>-</v>
      </c>
      <c r="G45" s="10">
        <f t="shared" si="1"/>
        <v>0</v>
      </c>
      <c r="H45" s="11">
        <f t="shared" si="4"/>
        <v>0</v>
      </c>
      <c r="I45" s="12">
        <f t="shared" si="5"/>
        <v>0</v>
      </c>
      <c r="K45" s="21" t="s">
        <v>14</v>
      </c>
      <c r="L45" s="22">
        <v>1</v>
      </c>
      <c r="M45" s="3">
        <v>3.19</v>
      </c>
      <c r="N45" s="5">
        <v>152.38</v>
      </c>
      <c r="P45" s="21" t="s">
        <v>14</v>
      </c>
      <c r="Q45" s="22">
        <v>1</v>
      </c>
      <c r="R45" s="3">
        <v>3.19</v>
      </c>
      <c r="S45" s="5">
        <v>152.38</v>
      </c>
    </row>
    <row r="46" spans="1:21" ht="15.75" thickBot="1" x14ac:dyDescent="0.3">
      <c r="A46" s="43" t="s">
        <v>31</v>
      </c>
      <c r="B46" s="1" t="s">
        <v>19</v>
      </c>
      <c r="C46" s="1">
        <v>0</v>
      </c>
      <c r="D46" s="1">
        <v>0</v>
      </c>
      <c r="E46" s="1"/>
      <c r="F46" s="10" t="str">
        <f t="shared" si="0"/>
        <v>-</v>
      </c>
      <c r="G46" s="10">
        <f t="shared" si="1"/>
        <v>0</v>
      </c>
      <c r="H46" s="11">
        <f t="shared" si="4"/>
        <v>0</v>
      </c>
      <c r="I46" s="12">
        <f t="shared" si="5"/>
        <v>0</v>
      </c>
      <c r="K46" s="23" t="s">
        <v>20</v>
      </c>
      <c r="L46" s="13">
        <v>0.56000000000000005</v>
      </c>
      <c r="M46" s="1">
        <v>1.79</v>
      </c>
      <c r="N46" s="6">
        <v>85.33</v>
      </c>
      <c r="P46" s="23" t="s">
        <v>20</v>
      </c>
      <c r="Q46" s="13">
        <v>0.51</v>
      </c>
      <c r="R46" s="1">
        <v>1.63</v>
      </c>
      <c r="S46" s="6">
        <v>77.72</v>
      </c>
      <c r="U46" s="40">
        <v>1.03</v>
      </c>
    </row>
    <row r="47" spans="1:21" ht="15.75" thickBot="1" x14ac:dyDescent="0.3">
      <c r="A47" s="43" t="s">
        <v>31</v>
      </c>
      <c r="B47" s="1" t="s">
        <v>21</v>
      </c>
      <c r="C47" s="1">
        <v>0</v>
      </c>
      <c r="D47" s="1">
        <v>0</v>
      </c>
      <c r="E47" s="1">
        <v>0</v>
      </c>
      <c r="F47" s="10" t="str">
        <f t="shared" si="0"/>
        <v>-</v>
      </c>
      <c r="G47" s="10">
        <f t="shared" si="1"/>
        <v>0</v>
      </c>
      <c r="H47" s="11">
        <f t="shared" si="4"/>
        <v>0</v>
      </c>
      <c r="I47" s="12">
        <f t="shared" si="5"/>
        <v>0</v>
      </c>
      <c r="K47" s="24" t="s">
        <v>22</v>
      </c>
      <c r="L47" s="25">
        <v>1</v>
      </c>
      <c r="M47" s="4">
        <v>3.19</v>
      </c>
      <c r="N47" s="7">
        <v>152.38</v>
      </c>
      <c r="P47" s="24" t="s">
        <v>22</v>
      </c>
      <c r="Q47" s="25">
        <v>0.9</v>
      </c>
      <c r="R47" s="4">
        <v>2.87</v>
      </c>
      <c r="S47" s="7">
        <v>137.15</v>
      </c>
    </row>
    <row r="48" spans="1:21" ht="15.75" thickBot="1" x14ac:dyDescent="0.3">
      <c r="A48" s="43" t="s">
        <v>31</v>
      </c>
      <c r="B48" s="1" t="s">
        <v>23</v>
      </c>
      <c r="C48" s="1">
        <v>27.638999999999999</v>
      </c>
      <c r="D48" s="1">
        <v>1633</v>
      </c>
      <c r="E48" s="1">
        <v>2531.7236164681099</v>
      </c>
      <c r="F48" s="10">
        <f t="shared" si="0"/>
        <v>9.1599682205148886E-2</v>
      </c>
      <c r="G48" s="10">
        <f t="shared" si="1"/>
        <v>16.925290875688916</v>
      </c>
      <c r="H48" s="11">
        <f t="shared" si="4"/>
        <v>9.43443286660154</v>
      </c>
      <c r="I48" s="12">
        <f t="shared" si="5"/>
        <v>-9.2473260151204495E-2</v>
      </c>
      <c r="K48" s="20"/>
      <c r="L48" s="20"/>
      <c r="M48" s="20"/>
      <c r="N48" s="20"/>
      <c r="P48" s="20"/>
      <c r="Q48" s="20"/>
      <c r="R48" s="20"/>
      <c r="S48" s="20"/>
    </row>
    <row r="49" spans="1:21" ht="15.75" thickBot="1" x14ac:dyDescent="0.3">
      <c r="A49" s="43" t="s">
        <v>31</v>
      </c>
      <c r="B49" s="1" t="s">
        <v>24</v>
      </c>
      <c r="C49" s="1">
        <v>288.39728999999994</v>
      </c>
      <c r="D49" s="1">
        <v>13453</v>
      </c>
      <c r="E49" s="1">
        <v>23974.224741652371</v>
      </c>
      <c r="F49" s="10">
        <f t="shared" si="0"/>
        <v>8.3129160962824494E-2</v>
      </c>
      <c r="G49" s="10">
        <f t="shared" si="1"/>
        <v>21.437396119824573</v>
      </c>
      <c r="H49" s="11"/>
      <c r="I49" s="12"/>
      <c r="K49" s="1"/>
      <c r="L49" s="1"/>
      <c r="M49" s="1"/>
      <c r="N49" s="1"/>
      <c r="P49" s="1"/>
      <c r="Q49" s="1"/>
      <c r="R49" s="1"/>
      <c r="S49" s="1"/>
    </row>
    <row r="50" spans="1:21" ht="15.75" thickBot="1" x14ac:dyDescent="0.3">
      <c r="A50" s="44" t="s">
        <v>31</v>
      </c>
      <c r="B50" s="4"/>
      <c r="C50" s="4"/>
      <c r="D50" s="4"/>
      <c r="E50" s="4"/>
      <c r="F50" s="10"/>
      <c r="G50" s="10"/>
      <c r="H50" s="11"/>
      <c r="I50" s="12"/>
      <c r="K50" s="2"/>
      <c r="L50" s="2"/>
      <c r="M50" s="2"/>
      <c r="N50" s="2"/>
      <c r="P50" s="2"/>
      <c r="Q50" s="2"/>
      <c r="R50" s="2"/>
      <c r="S50" s="2"/>
    </row>
    <row r="51" spans="1:21" ht="15.75" thickBot="1" x14ac:dyDescent="0.3">
      <c r="A51" s="42" t="s">
        <v>32</v>
      </c>
      <c r="B51" s="3" t="s">
        <v>18</v>
      </c>
      <c r="C51" s="3">
        <v>0</v>
      </c>
      <c r="D51" s="3">
        <v>0</v>
      </c>
      <c r="E51" s="3"/>
      <c r="F51" s="10" t="str">
        <f t="shared" si="0"/>
        <v>-</v>
      </c>
      <c r="G51" s="10">
        <f t="shared" si="1"/>
        <v>0</v>
      </c>
      <c r="H51" s="11">
        <f t="shared" si="4"/>
        <v>0</v>
      </c>
      <c r="I51" s="12">
        <f t="shared" si="5"/>
        <v>0</v>
      </c>
      <c r="K51" s="21" t="s">
        <v>14</v>
      </c>
      <c r="L51" s="22">
        <v>1</v>
      </c>
      <c r="M51" s="3">
        <v>0.28000000000000003</v>
      </c>
      <c r="N51" s="5">
        <v>96.29</v>
      </c>
      <c r="P51" s="21" t="s">
        <v>14</v>
      </c>
      <c r="Q51" s="22">
        <v>1</v>
      </c>
      <c r="R51" s="3">
        <v>0.28000000000000003</v>
      </c>
      <c r="S51" s="5">
        <v>96.29</v>
      </c>
    </row>
    <row r="52" spans="1:21" ht="15.75" thickBot="1" x14ac:dyDescent="0.3">
      <c r="A52" s="43" t="s">
        <v>32</v>
      </c>
      <c r="B52" s="1" t="s">
        <v>19</v>
      </c>
      <c r="C52" s="1">
        <v>0</v>
      </c>
      <c r="D52" s="1">
        <v>0</v>
      </c>
      <c r="E52" s="1"/>
      <c r="F52" s="10" t="str">
        <f t="shared" si="0"/>
        <v>-</v>
      </c>
      <c r="G52" s="10">
        <f t="shared" si="1"/>
        <v>0</v>
      </c>
      <c r="H52" s="11">
        <f t="shared" si="4"/>
        <v>0</v>
      </c>
      <c r="I52" s="12">
        <f t="shared" si="5"/>
        <v>0</v>
      </c>
      <c r="K52" s="23" t="s">
        <v>20</v>
      </c>
      <c r="L52" s="13">
        <v>0.69</v>
      </c>
      <c r="M52" s="1">
        <v>0.2</v>
      </c>
      <c r="N52" s="6">
        <v>66.44</v>
      </c>
      <c r="P52" s="23" t="s">
        <v>20</v>
      </c>
      <c r="Q52" s="13">
        <v>0.69</v>
      </c>
      <c r="R52" s="1">
        <v>0.2</v>
      </c>
      <c r="S52" s="6">
        <v>66.44</v>
      </c>
    </row>
    <row r="53" spans="1:21" ht="15.75" thickBot="1" x14ac:dyDescent="0.3">
      <c r="A53" s="43" t="s">
        <v>32</v>
      </c>
      <c r="B53" s="1" t="s">
        <v>21</v>
      </c>
      <c r="C53" s="1">
        <v>0</v>
      </c>
      <c r="D53" s="1">
        <v>0</v>
      </c>
      <c r="E53" s="1">
        <v>0</v>
      </c>
      <c r="F53" s="10" t="str">
        <f t="shared" si="0"/>
        <v>-</v>
      </c>
      <c r="G53" s="10">
        <f t="shared" si="1"/>
        <v>0</v>
      </c>
      <c r="H53" s="11">
        <f t="shared" si="4"/>
        <v>0</v>
      </c>
      <c r="I53" s="12">
        <f t="shared" si="5"/>
        <v>0</v>
      </c>
      <c r="K53" s="24" t="s">
        <v>22</v>
      </c>
      <c r="L53" s="25">
        <v>1.0900000000000001</v>
      </c>
      <c r="M53" s="4">
        <v>0.31</v>
      </c>
      <c r="N53" s="7">
        <v>104.96</v>
      </c>
      <c r="P53" s="24" t="s">
        <v>22</v>
      </c>
      <c r="Q53" s="25">
        <v>1.0900000000000001</v>
      </c>
      <c r="R53" s="4">
        <v>0.31</v>
      </c>
      <c r="S53" s="7">
        <v>104.96</v>
      </c>
      <c r="U53" s="40">
        <v>0.95</v>
      </c>
    </row>
    <row r="54" spans="1:21" ht="15.75" thickBot="1" x14ac:dyDescent="0.3">
      <c r="A54" s="43" t="s">
        <v>32</v>
      </c>
      <c r="B54" s="1" t="s">
        <v>23</v>
      </c>
      <c r="C54" s="1">
        <v>0</v>
      </c>
      <c r="D54" s="1">
        <v>0</v>
      </c>
      <c r="E54" s="1">
        <v>0</v>
      </c>
      <c r="F54" s="10" t="str">
        <f t="shared" si="0"/>
        <v>-</v>
      </c>
      <c r="G54" s="10">
        <f t="shared" si="1"/>
        <v>0</v>
      </c>
      <c r="H54" s="11">
        <f t="shared" si="4"/>
        <v>0</v>
      </c>
      <c r="I54" s="12">
        <f t="shared" si="5"/>
        <v>0</v>
      </c>
      <c r="K54" s="20"/>
      <c r="L54" s="20"/>
      <c r="M54" s="20"/>
      <c r="N54" s="20"/>
      <c r="P54" s="20"/>
      <c r="Q54" s="20"/>
      <c r="R54" s="20"/>
      <c r="S54" s="20"/>
    </row>
    <row r="55" spans="1:21" ht="15.75" thickBot="1" x14ac:dyDescent="0.3">
      <c r="A55" s="43" t="s">
        <v>32</v>
      </c>
      <c r="B55" s="1" t="s">
        <v>24</v>
      </c>
      <c r="C55" s="1">
        <v>18.708880000000001</v>
      </c>
      <c r="D55" s="1">
        <v>2311</v>
      </c>
      <c r="E55" s="1">
        <v>473.31886332821978</v>
      </c>
      <c r="F55" s="10">
        <f t="shared" si="0"/>
        <v>2.5299155445340383E-2</v>
      </c>
      <c r="G55" s="10">
        <f t="shared" si="1"/>
        <v>8.0955776720034613</v>
      </c>
      <c r="H55" s="11"/>
      <c r="I55" s="12"/>
      <c r="K55" s="1"/>
      <c r="L55" s="1"/>
      <c r="M55" s="1"/>
      <c r="N55" s="1"/>
      <c r="P55" s="1"/>
      <c r="Q55" s="1"/>
      <c r="R55" s="1"/>
      <c r="S55" s="1"/>
    </row>
    <row r="56" spans="1:21" ht="15.75" thickBot="1" x14ac:dyDescent="0.3">
      <c r="A56" s="44" t="s">
        <v>32</v>
      </c>
      <c r="B56" s="4"/>
      <c r="C56" s="4"/>
      <c r="D56" s="4"/>
      <c r="E56" s="4"/>
      <c r="F56" s="10"/>
      <c r="G56" s="10"/>
      <c r="H56" s="11"/>
      <c r="I56" s="12"/>
      <c r="K56" s="2"/>
      <c r="L56" s="2"/>
      <c r="M56" s="2"/>
      <c r="N56" s="2"/>
      <c r="P56" s="2"/>
      <c r="Q56" s="2"/>
      <c r="R56" s="2"/>
      <c r="S56" s="2"/>
    </row>
    <row r="57" spans="1:21" ht="15.75" thickBot="1" x14ac:dyDescent="0.3">
      <c r="A57" s="42" t="s">
        <v>33</v>
      </c>
      <c r="B57" s="3" t="s">
        <v>18</v>
      </c>
      <c r="C57" s="3">
        <v>0</v>
      </c>
      <c r="D57" s="3">
        <v>0</v>
      </c>
      <c r="E57" s="3"/>
      <c r="F57" s="10" t="str">
        <f t="shared" si="0"/>
        <v>-</v>
      </c>
      <c r="G57" s="10">
        <f t="shared" si="1"/>
        <v>0</v>
      </c>
      <c r="H57" s="11">
        <f t="shared" si="4"/>
        <v>0</v>
      </c>
      <c r="I57" s="12">
        <f t="shared" si="5"/>
        <v>0</v>
      </c>
      <c r="K57" s="21" t="s">
        <v>14</v>
      </c>
      <c r="L57" s="22">
        <v>1</v>
      </c>
      <c r="M57" s="3">
        <v>7.19</v>
      </c>
      <c r="N57" s="5">
        <v>91.5</v>
      </c>
      <c r="P57" s="21" t="s">
        <v>14</v>
      </c>
      <c r="Q57" s="22">
        <v>1</v>
      </c>
      <c r="R57" s="3">
        <v>7.19</v>
      </c>
      <c r="S57" s="5">
        <v>91.5</v>
      </c>
    </row>
    <row r="58" spans="1:21" ht="15.75" thickBot="1" x14ac:dyDescent="0.3">
      <c r="A58" s="43" t="s">
        <v>33</v>
      </c>
      <c r="B58" s="1" t="s">
        <v>19</v>
      </c>
      <c r="C58" s="1">
        <v>0</v>
      </c>
      <c r="D58" s="1">
        <v>0</v>
      </c>
      <c r="E58" s="1"/>
      <c r="F58" s="10" t="str">
        <f t="shared" si="0"/>
        <v>-</v>
      </c>
      <c r="G58" s="10">
        <f t="shared" si="1"/>
        <v>0</v>
      </c>
      <c r="H58" s="11">
        <f t="shared" si="4"/>
        <v>0</v>
      </c>
      <c r="I58" s="12">
        <f t="shared" si="5"/>
        <v>0</v>
      </c>
      <c r="K58" s="23" t="s">
        <v>20</v>
      </c>
      <c r="L58" s="13">
        <v>0.36</v>
      </c>
      <c r="M58" s="1">
        <v>2.59</v>
      </c>
      <c r="N58" s="6">
        <v>32.94</v>
      </c>
      <c r="P58" s="23" t="s">
        <v>20</v>
      </c>
      <c r="Q58" s="13">
        <v>0.42</v>
      </c>
      <c r="R58" s="1">
        <v>3.02</v>
      </c>
      <c r="S58" s="6">
        <v>38.43</v>
      </c>
    </row>
    <row r="59" spans="1:21" ht="15.75" thickBot="1" x14ac:dyDescent="0.3">
      <c r="A59" s="43" t="s">
        <v>33</v>
      </c>
      <c r="B59" s="1" t="s">
        <v>21</v>
      </c>
      <c r="C59" s="1">
        <v>0</v>
      </c>
      <c r="D59" s="1">
        <v>0</v>
      </c>
      <c r="E59" s="1">
        <v>0</v>
      </c>
      <c r="F59" s="10" t="str">
        <f t="shared" si="0"/>
        <v>-</v>
      </c>
      <c r="G59" s="10">
        <f t="shared" si="1"/>
        <v>0</v>
      </c>
      <c r="H59" s="11">
        <f t="shared" si="4"/>
        <v>0</v>
      </c>
      <c r="I59" s="12">
        <f t="shared" si="5"/>
        <v>0</v>
      </c>
      <c r="K59" s="24" t="s">
        <v>22</v>
      </c>
      <c r="L59" s="25">
        <v>0.68</v>
      </c>
      <c r="M59" s="4">
        <v>4.8899999999999997</v>
      </c>
      <c r="N59" s="7">
        <v>62.22</v>
      </c>
      <c r="P59" s="24" t="s">
        <v>22</v>
      </c>
      <c r="Q59" s="25">
        <v>0.78</v>
      </c>
      <c r="R59" s="4">
        <v>5.61</v>
      </c>
      <c r="S59" s="7">
        <v>71.37</v>
      </c>
      <c r="U59" s="40">
        <v>1.07</v>
      </c>
    </row>
    <row r="60" spans="1:21" ht="15.75" thickBot="1" x14ac:dyDescent="0.3">
      <c r="A60" s="43" t="s">
        <v>33</v>
      </c>
      <c r="B60" s="1" t="s">
        <v>23</v>
      </c>
      <c r="C60" s="1">
        <v>25.491249999999997</v>
      </c>
      <c r="D60" s="1">
        <v>293</v>
      </c>
      <c r="E60" s="1">
        <v>5142.2598466876998</v>
      </c>
      <c r="F60" s="10">
        <f t="shared" si="0"/>
        <v>0.2017264687564439</v>
      </c>
      <c r="G60" s="10">
        <f t="shared" si="1"/>
        <v>87.000853242320801</v>
      </c>
      <c r="H60" s="11">
        <f t="shared" si="4"/>
        <v>42.933981660373668</v>
      </c>
      <c r="I60" s="12">
        <f t="shared" si="5"/>
        <v>-0.56374133277749894</v>
      </c>
      <c r="K60" s="20"/>
      <c r="L60" s="20"/>
      <c r="M60" s="20"/>
      <c r="N60" s="20"/>
      <c r="P60" s="20"/>
      <c r="Q60" s="20"/>
      <c r="R60" s="20"/>
      <c r="S60" s="20"/>
    </row>
    <row r="61" spans="1:21" ht="15.75" thickBot="1" x14ac:dyDescent="0.3">
      <c r="A61" s="43" t="s">
        <v>33</v>
      </c>
      <c r="B61" s="1" t="s">
        <v>24</v>
      </c>
      <c r="C61" s="1">
        <v>1119.9321100000002</v>
      </c>
      <c r="D61" s="1">
        <v>9223</v>
      </c>
      <c r="E61" s="1">
        <v>98559.536197524081</v>
      </c>
      <c r="F61" s="10">
        <f t="shared" si="0"/>
        <v>8.8004920403187706E-2</v>
      </c>
      <c r="G61" s="10">
        <f t="shared" si="1"/>
        <v>121.42818063536812</v>
      </c>
      <c r="H61" s="11"/>
      <c r="I61" s="12"/>
      <c r="K61" s="1"/>
      <c r="L61" s="1"/>
      <c r="M61" s="1"/>
      <c r="N61" s="1"/>
      <c r="P61" s="1"/>
      <c r="Q61" s="1"/>
      <c r="R61" s="1"/>
      <c r="S61" s="1"/>
    </row>
    <row r="62" spans="1:21" ht="15.75" thickBot="1" x14ac:dyDescent="0.3">
      <c r="A62" s="44" t="s">
        <v>33</v>
      </c>
      <c r="B62" s="4"/>
      <c r="C62" s="4"/>
      <c r="D62" s="4"/>
      <c r="E62" s="4"/>
      <c r="F62" s="10"/>
      <c r="G62" s="10"/>
      <c r="H62" s="11"/>
      <c r="I62" s="12"/>
      <c r="K62" s="2"/>
      <c r="L62" s="2"/>
      <c r="M62" s="2"/>
      <c r="N62" s="2"/>
      <c r="P62" s="2"/>
      <c r="Q62" s="2"/>
      <c r="R62" s="2"/>
      <c r="S62" s="2"/>
    </row>
    <row r="63" spans="1:21" ht="15.75" thickBot="1" x14ac:dyDescent="0.3">
      <c r="A63" s="42" t="s">
        <v>34</v>
      </c>
      <c r="B63" s="3" t="s">
        <v>18</v>
      </c>
      <c r="C63" s="3">
        <v>0</v>
      </c>
      <c r="D63" s="3">
        <v>0</v>
      </c>
      <c r="E63" s="3"/>
      <c r="F63" s="10" t="str">
        <f t="shared" si="0"/>
        <v>-</v>
      </c>
      <c r="G63" s="10">
        <f t="shared" si="1"/>
        <v>0</v>
      </c>
      <c r="H63" s="11">
        <f t="shared" si="4"/>
        <v>0</v>
      </c>
      <c r="I63" s="12">
        <f t="shared" si="5"/>
        <v>0</v>
      </c>
      <c r="K63" s="21" t="s">
        <v>14</v>
      </c>
      <c r="L63" s="22">
        <v>1</v>
      </c>
      <c r="M63" s="3">
        <v>1.17</v>
      </c>
      <c r="N63" s="5">
        <v>21.93</v>
      </c>
      <c r="P63" s="21" t="s">
        <v>14</v>
      </c>
      <c r="Q63" s="22">
        <v>1</v>
      </c>
      <c r="R63" s="3">
        <v>1.17</v>
      </c>
      <c r="S63" s="5">
        <v>21.93</v>
      </c>
    </row>
    <row r="64" spans="1:21" ht="15.75" thickBot="1" x14ac:dyDescent="0.3">
      <c r="A64" s="43" t="s">
        <v>34</v>
      </c>
      <c r="B64" s="1" t="s">
        <v>19</v>
      </c>
      <c r="C64" s="1">
        <v>0</v>
      </c>
      <c r="D64" s="1">
        <v>0</v>
      </c>
      <c r="E64" s="1"/>
      <c r="F64" s="10" t="str">
        <f t="shared" si="0"/>
        <v>-</v>
      </c>
      <c r="G64" s="10">
        <f t="shared" si="1"/>
        <v>0</v>
      </c>
      <c r="H64" s="11">
        <f t="shared" si="4"/>
        <v>0</v>
      </c>
      <c r="I64" s="12">
        <f t="shared" si="5"/>
        <v>0</v>
      </c>
      <c r="K64" s="23" t="s">
        <v>20</v>
      </c>
      <c r="L64" s="13">
        <v>0.05</v>
      </c>
      <c r="M64" s="1">
        <v>0.06</v>
      </c>
      <c r="N64" s="6">
        <v>1.1000000000000001</v>
      </c>
      <c r="P64" s="23" t="s">
        <v>20</v>
      </c>
      <c r="Q64" s="13">
        <v>0.56000000000000005</v>
      </c>
      <c r="R64" s="1">
        <v>0.66</v>
      </c>
      <c r="S64" s="6">
        <v>12.28</v>
      </c>
    </row>
    <row r="65" spans="1:21" ht="15.75" thickBot="1" x14ac:dyDescent="0.3">
      <c r="A65" s="43" t="s">
        <v>34</v>
      </c>
      <c r="B65" s="1" t="s">
        <v>21</v>
      </c>
      <c r="C65" s="1">
        <v>0</v>
      </c>
      <c r="D65" s="1">
        <v>0</v>
      </c>
      <c r="E65" s="1">
        <v>0</v>
      </c>
      <c r="F65" s="10" t="str">
        <f t="shared" si="0"/>
        <v>-</v>
      </c>
      <c r="G65" s="10">
        <f t="shared" si="1"/>
        <v>0</v>
      </c>
      <c r="H65" s="11">
        <f t="shared" si="4"/>
        <v>0</v>
      </c>
      <c r="I65" s="12">
        <f t="shared" si="5"/>
        <v>0</v>
      </c>
      <c r="K65" s="24" t="s">
        <v>22</v>
      </c>
      <c r="L65" s="25">
        <v>0.09</v>
      </c>
      <c r="M65" s="4">
        <v>0.11</v>
      </c>
      <c r="N65" s="7">
        <v>1.97</v>
      </c>
      <c r="P65" s="24" t="s">
        <v>22</v>
      </c>
      <c r="Q65" s="25">
        <v>1.34</v>
      </c>
      <c r="R65" s="4">
        <v>1.57</v>
      </c>
      <c r="S65" s="7">
        <v>29.38</v>
      </c>
    </row>
    <row r="66" spans="1:21" ht="15.75" thickBot="1" x14ac:dyDescent="0.3">
      <c r="A66" s="43" t="s">
        <v>34</v>
      </c>
      <c r="B66" s="1" t="s">
        <v>23</v>
      </c>
      <c r="C66" s="1">
        <v>77.025000000000006</v>
      </c>
      <c r="D66" s="1">
        <v>1452</v>
      </c>
      <c r="E66" s="1">
        <v>1347.2376521282563</v>
      </c>
      <c r="F66" s="10">
        <f t="shared" si="0"/>
        <v>1.7490914016595339E-2</v>
      </c>
      <c r="G66" s="10">
        <f t="shared" si="1"/>
        <v>53.047520661157023</v>
      </c>
      <c r="H66" s="11">
        <f t="shared" si="4"/>
        <v>-0.94866601752677715</v>
      </c>
      <c r="I66" s="12">
        <f t="shared" si="5"/>
        <v>0.57297146318557757</v>
      </c>
      <c r="K66" s="20"/>
      <c r="L66" s="20"/>
      <c r="M66" s="20"/>
      <c r="N66" s="20"/>
      <c r="P66" s="20"/>
      <c r="Q66" s="20"/>
      <c r="R66" s="20"/>
      <c r="S66" s="20"/>
    </row>
    <row r="67" spans="1:21" ht="15.75" thickBot="1" x14ac:dyDescent="0.3">
      <c r="A67" s="43" t="s">
        <v>34</v>
      </c>
      <c r="B67" s="1" t="s">
        <v>24</v>
      </c>
      <c r="C67" s="1">
        <v>3.953999999999994</v>
      </c>
      <c r="D67" s="1">
        <v>61</v>
      </c>
      <c r="E67" s="1">
        <v>108.78524985634391</v>
      </c>
      <c r="F67" s="10">
        <f t="shared" si="0"/>
        <v>2.7512708613137097E-2</v>
      </c>
      <c r="G67" s="10">
        <f t="shared" si="1"/>
        <v>64.819672131147442</v>
      </c>
      <c r="H67" s="11"/>
      <c r="I67" s="12"/>
      <c r="K67" s="1"/>
      <c r="L67" s="1"/>
      <c r="M67" s="1"/>
      <c r="N67" s="1"/>
      <c r="P67" s="1"/>
      <c r="Q67" s="1"/>
      <c r="R67" s="1"/>
      <c r="S67" s="1"/>
    </row>
    <row r="68" spans="1:21" ht="15.75" thickBot="1" x14ac:dyDescent="0.3">
      <c r="A68" s="44" t="s">
        <v>34</v>
      </c>
      <c r="B68" s="4"/>
      <c r="C68" s="4"/>
      <c r="D68" s="4"/>
      <c r="E68" s="4"/>
      <c r="F68" s="10"/>
      <c r="G68" s="10"/>
      <c r="H68" s="11"/>
      <c r="I68" s="12"/>
      <c r="K68" s="2"/>
      <c r="L68" s="2"/>
      <c r="M68" s="2"/>
      <c r="N68" s="2"/>
      <c r="P68" s="2"/>
      <c r="Q68" s="2"/>
      <c r="R68" s="2"/>
      <c r="S68" s="2"/>
    </row>
    <row r="69" spans="1:21" ht="15.75" thickBot="1" x14ac:dyDescent="0.3">
      <c r="A69" s="42" t="s">
        <v>35</v>
      </c>
      <c r="B69" s="3" t="s">
        <v>18</v>
      </c>
      <c r="C69" s="3">
        <v>0</v>
      </c>
      <c r="D69" s="3">
        <v>0</v>
      </c>
      <c r="E69" s="3"/>
      <c r="F69" s="10" t="str">
        <f t="shared" ref="F69:F132" si="6">(IFERROR((E69/C69)/1000,"-"))</f>
        <v>-</v>
      </c>
      <c r="G69" s="10">
        <f t="shared" ref="G69:G132" si="7">IFERROR((C69/D69),0)*1000</f>
        <v>0</v>
      </c>
      <c r="H69" s="11">
        <f t="shared" si="4"/>
        <v>0</v>
      </c>
      <c r="I69" s="12">
        <f t="shared" si="5"/>
        <v>0</v>
      </c>
      <c r="K69" s="21" t="s">
        <v>14</v>
      </c>
      <c r="L69" s="22">
        <v>1</v>
      </c>
      <c r="M69" s="3">
        <v>10.44</v>
      </c>
      <c r="N69" s="5">
        <v>128.41</v>
      </c>
      <c r="P69" s="21" t="s">
        <v>14</v>
      </c>
      <c r="Q69" s="22">
        <v>1</v>
      </c>
      <c r="R69" s="3">
        <v>10.44</v>
      </c>
      <c r="S69" s="5">
        <v>128.41</v>
      </c>
    </row>
    <row r="70" spans="1:21" ht="15.75" thickBot="1" x14ac:dyDescent="0.3">
      <c r="A70" s="43" t="s">
        <v>35</v>
      </c>
      <c r="B70" s="1" t="s">
        <v>19</v>
      </c>
      <c r="C70" s="1">
        <v>0</v>
      </c>
      <c r="D70" s="1">
        <v>0</v>
      </c>
      <c r="E70" s="1"/>
      <c r="F70" s="10" t="str">
        <f t="shared" si="6"/>
        <v>-</v>
      </c>
      <c r="G70" s="10">
        <f t="shared" si="7"/>
        <v>0</v>
      </c>
      <c r="H70" s="11">
        <f t="shared" si="4"/>
        <v>0</v>
      </c>
      <c r="I70" s="12">
        <f t="shared" si="5"/>
        <v>0</v>
      </c>
      <c r="K70" s="23" t="s">
        <v>20</v>
      </c>
      <c r="L70" s="13">
        <v>0.51</v>
      </c>
      <c r="M70" s="1">
        <v>5.32</v>
      </c>
      <c r="N70" s="6">
        <v>65.489999999999995</v>
      </c>
      <c r="P70" s="23" t="s">
        <v>20</v>
      </c>
      <c r="Q70" s="13">
        <v>0.51</v>
      </c>
      <c r="R70" s="1">
        <v>5.32</v>
      </c>
      <c r="S70" s="6">
        <v>65.489999999999995</v>
      </c>
    </row>
    <row r="71" spans="1:21" ht="15.75" thickBot="1" x14ac:dyDescent="0.3">
      <c r="A71" s="43" t="s">
        <v>35</v>
      </c>
      <c r="B71" s="1" t="s">
        <v>21</v>
      </c>
      <c r="C71" s="1">
        <v>0</v>
      </c>
      <c r="D71" s="1">
        <v>0</v>
      </c>
      <c r="E71" s="1">
        <v>0</v>
      </c>
      <c r="F71" s="10" t="str">
        <f t="shared" si="6"/>
        <v>-</v>
      </c>
      <c r="G71" s="10">
        <f t="shared" si="7"/>
        <v>0</v>
      </c>
      <c r="H71" s="11">
        <f t="shared" si="4"/>
        <v>0</v>
      </c>
      <c r="I71" s="12">
        <f t="shared" si="5"/>
        <v>0</v>
      </c>
      <c r="K71" s="24" t="s">
        <v>22</v>
      </c>
      <c r="L71" s="25">
        <v>0.94</v>
      </c>
      <c r="M71" s="4">
        <v>9.81</v>
      </c>
      <c r="N71" s="7">
        <v>120.7</v>
      </c>
      <c r="P71" s="24" t="s">
        <v>22</v>
      </c>
      <c r="Q71" s="25">
        <v>0.94</v>
      </c>
      <c r="R71" s="4">
        <v>9.81</v>
      </c>
      <c r="S71" s="7">
        <v>120.7</v>
      </c>
      <c r="U71" s="40">
        <v>1.2</v>
      </c>
    </row>
    <row r="72" spans="1:21" ht="15.75" thickBot="1" x14ac:dyDescent="0.3">
      <c r="A72" s="43" t="s">
        <v>35</v>
      </c>
      <c r="B72" s="1" t="s">
        <v>23</v>
      </c>
      <c r="C72" s="1">
        <v>0</v>
      </c>
      <c r="D72" s="1">
        <v>0</v>
      </c>
      <c r="E72" s="1">
        <v>0</v>
      </c>
      <c r="F72" s="10" t="str">
        <f t="shared" si="6"/>
        <v>-</v>
      </c>
      <c r="G72" s="10">
        <f t="shared" si="7"/>
        <v>0</v>
      </c>
      <c r="H72" s="11">
        <f t="shared" si="4"/>
        <v>0</v>
      </c>
      <c r="I72" s="12">
        <f t="shared" si="5"/>
        <v>0</v>
      </c>
      <c r="K72" s="20"/>
      <c r="L72" s="20"/>
      <c r="M72" s="20"/>
      <c r="N72" s="20"/>
      <c r="P72" s="20"/>
      <c r="Q72" s="20"/>
      <c r="R72" s="20"/>
      <c r="S72" s="20"/>
    </row>
    <row r="73" spans="1:21" ht="15.75" thickBot="1" x14ac:dyDescent="0.3">
      <c r="A73" s="43" t="s">
        <v>35</v>
      </c>
      <c r="B73" s="1" t="s">
        <v>24</v>
      </c>
      <c r="C73" s="1">
        <v>2110.2274700000003</v>
      </c>
      <c r="D73" s="1">
        <v>11043</v>
      </c>
      <c r="E73" s="1">
        <v>176869.30388841644</v>
      </c>
      <c r="F73" s="10">
        <f t="shared" si="6"/>
        <v>8.3815278875322571E-2</v>
      </c>
      <c r="G73" s="10">
        <f t="shared" si="7"/>
        <v>191.09186543511731</v>
      </c>
      <c r="H73" s="11"/>
      <c r="I73" s="12"/>
      <c r="K73" s="1"/>
      <c r="L73" s="1"/>
      <c r="M73" s="1"/>
      <c r="N73" s="1"/>
      <c r="P73" s="1"/>
      <c r="Q73" s="1"/>
      <c r="R73" s="1"/>
      <c r="S73" s="1"/>
    </row>
    <row r="74" spans="1:21" ht="15.75" thickBot="1" x14ac:dyDescent="0.3">
      <c r="A74" s="44" t="s">
        <v>35</v>
      </c>
      <c r="B74" s="4"/>
      <c r="C74" s="4"/>
      <c r="D74" s="4"/>
      <c r="E74" s="4"/>
      <c r="F74" s="10"/>
      <c r="G74" s="10"/>
      <c r="H74" s="11"/>
      <c r="I74" s="12"/>
      <c r="K74" s="2"/>
      <c r="L74" s="2"/>
      <c r="M74" s="2"/>
      <c r="N74" s="2"/>
      <c r="P74" s="2"/>
      <c r="Q74" s="2"/>
      <c r="R74" s="2"/>
      <c r="S74" s="2"/>
    </row>
    <row r="75" spans="1:21" ht="15.75" thickBot="1" x14ac:dyDescent="0.3">
      <c r="A75" s="42" t="s">
        <v>36</v>
      </c>
      <c r="B75" s="3" t="s">
        <v>18</v>
      </c>
      <c r="C75" s="3">
        <v>0</v>
      </c>
      <c r="D75" s="3">
        <v>0</v>
      </c>
      <c r="E75" s="3"/>
      <c r="F75" s="10" t="str">
        <f t="shared" si="6"/>
        <v>-</v>
      </c>
      <c r="G75" s="10">
        <f t="shared" si="7"/>
        <v>0</v>
      </c>
      <c r="H75" s="11">
        <f t="shared" si="4"/>
        <v>0</v>
      </c>
      <c r="I75" s="12">
        <f t="shared" si="5"/>
        <v>0</v>
      </c>
      <c r="K75" s="21" t="s">
        <v>14</v>
      </c>
      <c r="L75" s="22">
        <v>1</v>
      </c>
      <c r="M75" s="3">
        <v>0.17</v>
      </c>
      <c r="N75" s="5">
        <v>44.28</v>
      </c>
      <c r="P75" s="21" t="s">
        <v>14</v>
      </c>
      <c r="Q75" s="22">
        <v>1</v>
      </c>
      <c r="R75" s="3">
        <v>0.17</v>
      </c>
      <c r="S75" s="5">
        <v>44.28</v>
      </c>
    </row>
    <row r="76" spans="1:21" ht="15.75" thickBot="1" x14ac:dyDescent="0.3">
      <c r="A76" s="43" t="s">
        <v>36</v>
      </c>
      <c r="B76" s="1" t="s">
        <v>19</v>
      </c>
      <c r="C76" s="1">
        <v>0</v>
      </c>
      <c r="D76" s="1">
        <v>0</v>
      </c>
      <c r="E76" s="1"/>
      <c r="F76" s="10" t="str">
        <f t="shared" si="6"/>
        <v>-</v>
      </c>
      <c r="G76" s="10">
        <f t="shared" si="7"/>
        <v>0</v>
      </c>
      <c r="H76" s="11">
        <f t="shared" si="4"/>
        <v>0</v>
      </c>
      <c r="I76" s="12">
        <f t="shared" si="5"/>
        <v>0</v>
      </c>
      <c r="K76" s="23" t="s">
        <v>20</v>
      </c>
      <c r="L76" s="13">
        <v>0.28000000000000003</v>
      </c>
      <c r="M76" s="1">
        <v>0.05</v>
      </c>
      <c r="N76" s="6">
        <v>12.4</v>
      </c>
      <c r="P76" s="23" t="s">
        <v>20</v>
      </c>
      <c r="Q76" s="13">
        <v>0.28000000000000003</v>
      </c>
      <c r="R76" s="1">
        <v>0.05</v>
      </c>
      <c r="S76" s="6">
        <v>12.4</v>
      </c>
    </row>
    <row r="77" spans="1:21" ht="15.75" thickBot="1" x14ac:dyDescent="0.3">
      <c r="A77" s="43" t="s">
        <v>36</v>
      </c>
      <c r="B77" s="1" t="s">
        <v>21</v>
      </c>
      <c r="C77" s="1">
        <v>0</v>
      </c>
      <c r="D77" s="1">
        <v>0</v>
      </c>
      <c r="E77" s="1">
        <v>0</v>
      </c>
      <c r="F77" s="10" t="str">
        <f t="shared" si="6"/>
        <v>-</v>
      </c>
      <c r="G77" s="10">
        <f t="shared" si="7"/>
        <v>0</v>
      </c>
      <c r="H77" s="11">
        <f t="shared" si="4"/>
        <v>0</v>
      </c>
      <c r="I77" s="12">
        <f t="shared" si="5"/>
        <v>0</v>
      </c>
      <c r="K77" s="24" t="s">
        <v>22</v>
      </c>
      <c r="L77" s="25">
        <v>0.53</v>
      </c>
      <c r="M77" s="4">
        <v>0.09</v>
      </c>
      <c r="N77" s="7">
        <v>23.47</v>
      </c>
      <c r="P77" s="24" t="s">
        <v>22</v>
      </c>
      <c r="Q77" s="25">
        <v>0.53</v>
      </c>
      <c r="R77" s="4">
        <v>0.09</v>
      </c>
      <c r="S77" s="7">
        <v>23.47</v>
      </c>
      <c r="U77" s="40">
        <v>0.93</v>
      </c>
    </row>
    <row r="78" spans="1:21" ht="15.75" thickBot="1" x14ac:dyDescent="0.3">
      <c r="A78" s="43" t="s">
        <v>36</v>
      </c>
      <c r="B78" s="1" t="s">
        <v>23</v>
      </c>
      <c r="C78" s="1">
        <v>0</v>
      </c>
      <c r="D78" s="1">
        <v>0</v>
      </c>
      <c r="E78" s="1">
        <v>0</v>
      </c>
      <c r="F78" s="10" t="str">
        <f t="shared" si="6"/>
        <v>-</v>
      </c>
      <c r="G78" s="10">
        <f t="shared" si="7"/>
        <v>0</v>
      </c>
      <c r="H78" s="11">
        <f t="shared" si="4"/>
        <v>0</v>
      </c>
      <c r="I78" s="12">
        <f t="shared" si="5"/>
        <v>0</v>
      </c>
      <c r="K78" s="20"/>
      <c r="L78" s="20"/>
      <c r="M78" s="20"/>
      <c r="N78" s="20"/>
      <c r="P78" s="20"/>
      <c r="Q78" s="20"/>
      <c r="R78" s="20"/>
      <c r="S78" s="20"/>
    </row>
    <row r="79" spans="1:21" ht="15.75" thickBot="1" x14ac:dyDescent="0.3">
      <c r="A79" s="43" t="s">
        <v>36</v>
      </c>
      <c r="B79" s="1" t="s">
        <v>24</v>
      </c>
      <c r="C79" s="1">
        <v>30.126200000000001</v>
      </c>
      <c r="D79" s="1">
        <v>3144</v>
      </c>
      <c r="E79" s="1">
        <v>680.03574766877489</v>
      </c>
      <c r="F79" s="10">
        <f t="shared" si="6"/>
        <v>2.2572901582966813E-2</v>
      </c>
      <c r="G79" s="10">
        <f t="shared" si="7"/>
        <v>9.5821246819338413</v>
      </c>
      <c r="H79" s="11"/>
      <c r="I79" s="12"/>
      <c r="K79" s="1"/>
      <c r="L79" s="1"/>
      <c r="M79" s="1"/>
      <c r="N79" s="1"/>
      <c r="P79" s="1"/>
      <c r="Q79" s="1"/>
      <c r="R79" s="1"/>
      <c r="S79" s="1"/>
    </row>
    <row r="80" spans="1:21" ht="15.75" thickBot="1" x14ac:dyDescent="0.3">
      <c r="A80" s="44" t="s">
        <v>36</v>
      </c>
      <c r="B80" s="4"/>
      <c r="C80" s="4"/>
      <c r="D80" s="4"/>
      <c r="E80" s="4"/>
      <c r="F80" s="10"/>
      <c r="G80" s="10"/>
      <c r="H80" s="11"/>
      <c r="I80" s="12"/>
      <c r="K80" s="1"/>
      <c r="L80" s="1"/>
      <c r="M80" s="1"/>
      <c r="N80" s="1"/>
      <c r="P80" s="1"/>
      <c r="Q80" s="1"/>
      <c r="R80" s="1"/>
      <c r="S80" s="1"/>
    </row>
    <row r="81" spans="1:21" ht="15.75" thickBot="1" x14ac:dyDescent="0.3">
      <c r="A81" s="42" t="s">
        <v>37</v>
      </c>
      <c r="B81" s="3" t="s">
        <v>18</v>
      </c>
      <c r="C81" s="3">
        <v>0</v>
      </c>
      <c r="D81" s="3">
        <v>0</v>
      </c>
      <c r="E81" s="3"/>
      <c r="F81" s="10" t="str">
        <f t="shared" si="6"/>
        <v>-</v>
      </c>
      <c r="G81" s="10">
        <f t="shared" si="7"/>
        <v>0</v>
      </c>
      <c r="H81" s="11">
        <f t="shared" ref="H81:H138" si="8">IFERROR(C82/C81-1,0)</f>
        <v>0</v>
      </c>
      <c r="I81" s="12">
        <f t="shared" ref="I81:I138" si="9">IFERROR(F82/F81-1,0)</f>
        <v>0</v>
      </c>
      <c r="K81" s="1"/>
      <c r="L81" s="1"/>
      <c r="M81" s="1"/>
      <c r="N81" s="1"/>
      <c r="P81" s="1"/>
      <c r="Q81" s="1"/>
      <c r="R81" s="1"/>
      <c r="S81" s="1"/>
    </row>
    <row r="82" spans="1:21" ht="15.75" thickBot="1" x14ac:dyDescent="0.3">
      <c r="A82" s="43" t="s">
        <v>37</v>
      </c>
      <c r="B82" s="1" t="s">
        <v>19</v>
      </c>
      <c r="C82" s="1">
        <v>4.9886099999999995</v>
      </c>
      <c r="D82" s="1">
        <v>34</v>
      </c>
      <c r="E82" s="1"/>
      <c r="F82" s="10">
        <f t="shared" si="6"/>
        <v>0</v>
      </c>
      <c r="G82" s="10">
        <f t="shared" si="7"/>
        <v>146.72382352941173</v>
      </c>
      <c r="H82" s="11">
        <f t="shared" si="8"/>
        <v>-1</v>
      </c>
      <c r="I82" s="12">
        <f t="shared" si="9"/>
        <v>0</v>
      </c>
      <c r="K82" s="1"/>
      <c r="L82" s="1"/>
      <c r="M82" s="1"/>
      <c r="N82" s="1"/>
      <c r="P82" s="1"/>
      <c r="Q82" s="1"/>
      <c r="R82" s="1"/>
      <c r="S82" s="1"/>
    </row>
    <row r="83" spans="1:21" ht="15.75" thickBot="1" x14ac:dyDescent="0.3">
      <c r="A83" s="43" t="s">
        <v>37</v>
      </c>
      <c r="B83" s="1" t="s">
        <v>21</v>
      </c>
      <c r="C83" s="1">
        <v>0</v>
      </c>
      <c r="D83" s="1">
        <v>0</v>
      </c>
      <c r="E83" s="1"/>
      <c r="F83" s="10" t="str">
        <f t="shared" si="6"/>
        <v>-</v>
      </c>
      <c r="G83" s="10">
        <f t="shared" si="7"/>
        <v>0</v>
      </c>
      <c r="H83" s="11">
        <f t="shared" si="8"/>
        <v>0</v>
      </c>
      <c r="I83" s="12">
        <f t="shared" si="9"/>
        <v>0</v>
      </c>
      <c r="K83" s="1"/>
      <c r="L83" s="1"/>
      <c r="M83" s="1"/>
      <c r="N83" s="1"/>
      <c r="P83" s="1"/>
      <c r="Q83" s="1"/>
      <c r="R83" s="1"/>
      <c r="S83" s="1"/>
    </row>
    <row r="84" spans="1:21" ht="15.75" thickBot="1" x14ac:dyDescent="0.3">
      <c r="A84" s="43" t="s">
        <v>37</v>
      </c>
      <c r="B84" s="1" t="s">
        <v>23</v>
      </c>
      <c r="C84" s="1">
        <v>0</v>
      </c>
      <c r="D84" s="1">
        <v>0</v>
      </c>
      <c r="E84" s="1"/>
      <c r="F84" s="10" t="str">
        <f t="shared" si="6"/>
        <v>-</v>
      </c>
      <c r="G84" s="10">
        <f t="shared" si="7"/>
        <v>0</v>
      </c>
      <c r="H84" s="11">
        <f t="shared" si="8"/>
        <v>0</v>
      </c>
      <c r="I84" s="12">
        <f t="shared" si="9"/>
        <v>0</v>
      </c>
      <c r="K84" s="1"/>
      <c r="L84" s="1"/>
      <c r="M84" s="1"/>
      <c r="N84" s="1"/>
      <c r="P84" s="1"/>
      <c r="Q84" s="1"/>
      <c r="R84" s="1"/>
      <c r="S84" s="1"/>
    </row>
    <row r="85" spans="1:21" ht="15.75" thickBot="1" x14ac:dyDescent="0.3">
      <c r="A85" s="43" t="s">
        <v>37</v>
      </c>
      <c r="B85" s="1" t="s">
        <v>24</v>
      </c>
      <c r="C85" s="1">
        <v>0</v>
      </c>
      <c r="D85" s="1">
        <v>0</v>
      </c>
      <c r="E85" s="1"/>
      <c r="F85" s="10" t="str">
        <f t="shared" si="6"/>
        <v>-</v>
      </c>
      <c r="G85" s="10">
        <f t="shared" si="7"/>
        <v>0</v>
      </c>
      <c r="H85" s="11"/>
      <c r="I85" s="12"/>
      <c r="K85" s="1"/>
      <c r="L85" s="1"/>
      <c r="M85" s="1"/>
      <c r="N85" s="1"/>
      <c r="P85" s="1"/>
      <c r="Q85" s="1"/>
      <c r="R85" s="1"/>
      <c r="S85" s="1"/>
    </row>
    <row r="86" spans="1:21" ht="15.75" thickBot="1" x14ac:dyDescent="0.3">
      <c r="A86" s="44" t="s">
        <v>37</v>
      </c>
      <c r="B86" s="4"/>
      <c r="C86" s="4"/>
      <c r="D86" s="4"/>
      <c r="E86" s="4"/>
      <c r="F86" s="10"/>
      <c r="G86" s="10"/>
      <c r="H86" s="11"/>
      <c r="I86" s="12"/>
      <c r="K86" s="2"/>
      <c r="L86" s="2"/>
      <c r="M86" s="2"/>
      <c r="N86" s="2"/>
      <c r="P86" s="2"/>
      <c r="Q86" s="2"/>
      <c r="R86" s="2"/>
      <c r="S86" s="2"/>
    </row>
    <row r="87" spans="1:21" ht="15.75" thickBot="1" x14ac:dyDescent="0.3">
      <c r="A87" s="42" t="s">
        <v>38</v>
      </c>
      <c r="B87" s="3" t="s">
        <v>18</v>
      </c>
      <c r="C87" s="3">
        <v>0</v>
      </c>
      <c r="D87" s="3">
        <v>0</v>
      </c>
      <c r="E87" s="3"/>
      <c r="F87" s="10" t="str">
        <f t="shared" si="6"/>
        <v>-</v>
      </c>
      <c r="G87" s="10">
        <f t="shared" si="7"/>
        <v>0</v>
      </c>
      <c r="H87" s="11">
        <f t="shared" si="8"/>
        <v>0</v>
      </c>
      <c r="I87" s="12">
        <f t="shared" si="9"/>
        <v>0</v>
      </c>
      <c r="K87" s="21" t="s">
        <v>14</v>
      </c>
      <c r="L87" s="22">
        <v>1</v>
      </c>
      <c r="M87" s="3">
        <v>0.92</v>
      </c>
      <c r="N87" s="5">
        <v>18726.169999999998</v>
      </c>
      <c r="P87" s="21" t="s">
        <v>14</v>
      </c>
      <c r="Q87" s="22">
        <v>1</v>
      </c>
      <c r="R87" s="3">
        <v>0.92</v>
      </c>
      <c r="S87" s="5">
        <v>18726.169999999998</v>
      </c>
    </row>
    <row r="88" spans="1:21" ht="15.75" thickBot="1" x14ac:dyDescent="0.3">
      <c r="A88" s="43" t="s">
        <v>38</v>
      </c>
      <c r="B88" s="1" t="s">
        <v>19</v>
      </c>
      <c r="C88" s="1">
        <v>0</v>
      </c>
      <c r="D88" s="1">
        <v>0</v>
      </c>
      <c r="E88" s="1"/>
      <c r="F88" s="10" t="str">
        <f t="shared" si="6"/>
        <v>-</v>
      </c>
      <c r="G88" s="10">
        <f t="shared" si="7"/>
        <v>0</v>
      </c>
      <c r="H88" s="11">
        <f t="shared" si="8"/>
        <v>0</v>
      </c>
      <c r="I88" s="12">
        <f t="shared" si="9"/>
        <v>0</v>
      </c>
      <c r="K88" s="23" t="s">
        <v>20</v>
      </c>
      <c r="L88" s="13">
        <v>0.52</v>
      </c>
      <c r="M88" s="1">
        <v>0.48</v>
      </c>
      <c r="N88" s="6">
        <v>9737.61</v>
      </c>
      <c r="P88" s="23" t="s">
        <v>20</v>
      </c>
      <c r="Q88" s="13">
        <v>0.52</v>
      </c>
      <c r="R88" s="1">
        <v>0.48</v>
      </c>
      <c r="S88" s="6">
        <v>9737.61</v>
      </c>
    </row>
    <row r="89" spans="1:21" ht="15.75" thickBot="1" x14ac:dyDescent="0.3">
      <c r="A89" s="43" t="s">
        <v>38</v>
      </c>
      <c r="B89" s="1" t="s">
        <v>21</v>
      </c>
      <c r="C89" s="1">
        <v>0</v>
      </c>
      <c r="D89" s="1">
        <v>0</v>
      </c>
      <c r="E89" s="1">
        <v>0</v>
      </c>
      <c r="F89" s="10" t="str">
        <f t="shared" si="6"/>
        <v>-</v>
      </c>
      <c r="G89" s="10">
        <f t="shared" si="7"/>
        <v>0</v>
      </c>
      <c r="H89" s="11">
        <f t="shared" si="8"/>
        <v>0</v>
      </c>
      <c r="I89" s="12">
        <f t="shared" si="9"/>
        <v>0</v>
      </c>
      <c r="K89" s="24" t="s">
        <v>22</v>
      </c>
      <c r="L89" s="25">
        <v>0.91</v>
      </c>
      <c r="M89" s="4">
        <v>0.84</v>
      </c>
      <c r="N89" s="7">
        <v>17040.82</v>
      </c>
      <c r="P89" s="24" t="s">
        <v>22</v>
      </c>
      <c r="Q89" s="25">
        <v>0.91</v>
      </c>
      <c r="R89" s="4">
        <v>0.84</v>
      </c>
      <c r="S89" s="7">
        <v>17040.82</v>
      </c>
    </row>
    <row r="90" spans="1:21" ht="15.75" thickBot="1" x14ac:dyDescent="0.3">
      <c r="A90" s="43" t="s">
        <v>38</v>
      </c>
      <c r="B90" s="1" t="s">
        <v>23</v>
      </c>
      <c r="C90" s="1">
        <v>0</v>
      </c>
      <c r="D90" s="1">
        <v>0</v>
      </c>
      <c r="E90" s="1">
        <v>0</v>
      </c>
      <c r="F90" s="10" t="str">
        <f t="shared" si="6"/>
        <v>-</v>
      </c>
      <c r="G90" s="10">
        <f t="shared" si="7"/>
        <v>0</v>
      </c>
      <c r="H90" s="11">
        <f t="shared" si="8"/>
        <v>0</v>
      </c>
      <c r="I90" s="12">
        <f t="shared" si="9"/>
        <v>0</v>
      </c>
      <c r="K90" s="20"/>
      <c r="L90" s="20"/>
      <c r="M90" s="20"/>
      <c r="N90" s="20"/>
      <c r="P90" s="20"/>
      <c r="Q90" s="20"/>
      <c r="R90" s="20"/>
      <c r="S90" s="20"/>
    </row>
    <row r="91" spans="1:21" ht="15.75" thickBot="1" x14ac:dyDescent="0.3">
      <c r="A91" s="43" t="s">
        <v>38</v>
      </c>
      <c r="B91" s="1" t="s">
        <v>24</v>
      </c>
      <c r="C91" s="1">
        <v>98.943000000000055</v>
      </c>
      <c r="D91" s="1">
        <v>1310832</v>
      </c>
      <c r="E91" s="1">
        <v>1290.1889784150972</v>
      </c>
      <c r="F91" s="10">
        <f t="shared" si="6"/>
        <v>1.3039719620540072E-2</v>
      </c>
      <c r="G91" s="10">
        <f t="shared" si="7"/>
        <v>7.5481068512212132E-2</v>
      </c>
      <c r="H91" s="11"/>
      <c r="I91" s="12"/>
      <c r="K91" s="1"/>
      <c r="L91" s="1"/>
      <c r="M91" s="1"/>
      <c r="N91" s="1"/>
      <c r="P91" s="1"/>
      <c r="Q91" s="1"/>
      <c r="R91" s="1"/>
      <c r="S91" s="1"/>
    </row>
    <row r="92" spans="1:21" ht="15.75" thickBot="1" x14ac:dyDescent="0.3">
      <c r="A92" s="44" t="s">
        <v>38</v>
      </c>
      <c r="B92" s="4"/>
      <c r="C92" s="4"/>
      <c r="D92" s="4"/>
      <c r="E92" s="4"/>
      <c r="F92" s="10"/>
      <c r="G92" s="10"/>
      <c r="H92" s="11"/>
      <c r="I92" s="12"/>
      <c r="K92" s="2"/>
      <c r="L92" s="2"/>
      <c r="M92" s="2"/>
      <c r="N92" s="2"/>
      <c r="P92" s="2"/>
      <c r="Q92" s="2"/>
      <c r="R92" s="2"/>
      <c r="S92" s="2"/>
    </row>
    <row r="93" spans="1:21" ht="15.75" thickBot="1" x14ac:dyDescent="0.3">
      <c r="A93" s="42" t="s">
        <v>39</v>
      </c>
      <c r="B93" s="3" t="s">
        <v>18</v>
      </c>
      <c r="C93" s="3">
        <v>0</v>
      </c>
      <c r="D93" s="3">
        <v>0</v>
      </c>
      <c r="E93" s="3"/>
      <c r="F93" s="10" t="str">
        <f t="shared" si="6"/>
        <v>-</v>
      </c>
      <c r="G93" s="10">
        <f t="shared" si="7"/>
        <v>0</v>
      </c>
      <c r="H93" s="11">
        <f t="shared" si="8"/>
        <v>0</v>
      </c>
      <c r="I93" s="12">
        <f t="shared" si="9"/>
        <v>0</v>
      </c>
      <c r="K93" s="21" t="s">
        <v>14</v>
      </c>
      <c r="L93" s="22">
        <v>1</v>
      </c>
      <c r="M93" s="3">
        <v>1.03</v>
      </c>
      <c r="N93" s="5">
        <v>5.25</v>
      </c>
      <c r="P93" s="21" t="s">
        <v>14</v>
      </c>
      <c r="Q93" s="22">
        <v>1</v>
      </c>
      <c r="R93" s="3">
        <v>1.03</v>
      </c>
      <c r="S93" s="5">
        <v>5.25</v>
      </c>
    </row>
    <row r="94" spans="1:21" ht="15.75" thickBot="1" x14ac:dyDescent="0.3">
      <c r="A94" s="43" t="s">
        <v>39</v>
      </c>
      <c r="B94" s="1" t="s">
        <v>19</v>
      </c>
      <c r="C94" s="1">
        <v>0</v>
      </c>
      <c r="D94" s="1">
        <v>0</v>
      </c>
      <c r="E94" s="1"/>
      <c r="F94" s="10" t="str">
        <f t="shared" si="6"/>
        <v>-</v>
      </c>
      <c r="G94" s="10">
        <f t="shared" si="7"/>
        <v>0</v>
      </c>
      <c r="H94" s="11">
        <f t="shared" si="8"/>
        <v>0</v>
      </c>
      <c r="I94" s="12">
        <f t="shared" si="9"/>
        <v>0</v>
      </c>
      <c r="K94" s="23" t="s">
        <v>20</v>
      </c>
      <c r="L94" s="13">
        <v>0.56000000000000005</v>
      </c>
      <c r="M94" s="1">
        <v>0.57999999999999996</v>
      </c>
      <c r="N94" s="6">
        <v>2.94</v>
      </c>
      <c r="P94" s="23" t="s">
        <v>20</v>
      </c>
      <c r="Q94" s="13">
        <v>0.5</v>
      </c>
      <c r="R94" s="1">
        <v>0.52</v>
      </c>
      <c r="S94" s="6">
        <v>2.63</v>
      </c>
      <c r="U94" s="40">
        <v>1.01</v>
      </c>
    </row>
    <row r="95" spans="1:21" ht="15.75" thickBot="1" x14ac:dyDescent="0.3">
      <c r="A95" s="43" t="s">
        <v>39</v>
      </c>
      <c r="B95" s="1" t="s">
        <v>21</v>
      </c>
      <c r="C95" s="1">
        <v>5.2551800000000002</v>
      </c>
      <c r="D95" s="1">
        <v>21</v>
      </c>
      <c r="E95" s="1">
        <v>296.01851195108804</v>
      </c>
      <c r="F95" s="10">
        <f t="shared" si="6"/>
        <v>5.6328900618263893E-2</v>
      </c>
      <c r="G95" s="10">
        <f t="shared" si="7"/>
        <v>250.24666666666667</v>
      </c>
      <c r="H95" s="11">
        <f t="shared" si="8"/>
        <v>18.318006233849264</v>
      </c>
      <c r="I95" s="12">
        <f t="shared" si="9"/>
        <v>9.9885959630335863E-2</v>
      </c>
      <c r="K95" s="24" t="s">
        <v>22</v>
      </c>
      <c r="L95" s="25">
        <v>1</v>
      </c>
      <c r="M95" s="4">
        <v>1.03</v>
      </c>
      <c r="N95" s="7">
        <v>5.25</v>
      </c>
      <c r="P95" s="24" t="s">
        <v>22</v>
      </c>
      <c r="Q95" s="25">
        <v>0.89</v>
      </c>
      <c r="R95" s="4">
        <v>0.92</v>
      </c>
      <c r="S95" s="7">
        <v>4.67</v>
      </c>
    </row>
    <row r="96" spans="1:21" ht="15.75" thickBot="1" x14ac:dyDescent="0.3">
      <c r="A96" s="43" t="s">
        <v>39</v>
      </c>
      <c r="B96" s="1" t="s">
        <v>23</v>
      </c>
      <c r="C96" s="1">
        <v>101.51959999999998</v>
      </c>
      <c r="D96" s="1">
        <v>358</v>
      </c>
      <c r="E96" s="1">
        <v>6289.6840667027245</v>
      </c>
      <c r="F96" s="10">
        <f t="shared" si="6"/>
        <v>6.1955366911440997E-2</v>
      </c>
      <c r="G96" s="10">
        <f t="shared" si="7"/>
        <v>283.57430167597761</v>
      </c>
      <c r="H96" s="11">
        <f t="shared" si="8"/>
        <v>0.699290186328551</v>
      </c>
      <c r="I96" s="12">
        <f t="shared" si="9"/>
        <v>-0.31786870361348707</v>
      </c>
      <c r="K96" s="20"/>
      <c r="L96" s="20"/>
      <c r="M96" s="20"/>
      <c r="N96" s="20"/>
      <c r="P96" s="20"/>
      <c r="Q96" s="20"/>
      <c r="R96" s="20"/>
      <c r="S96" s="20"/>
    </row>
    <row r="97" spans="1:21" ht="15.75" thickBot="1" x14ac:dyDescent="0.3">
      <c r="A97" s="43" t="s">
        <v>39</v>
      </c>
      <c r="B97" s="1" t="s">
        <v>24</v>
      </c>
      <c r="C97" s="1">
        <v>172.51125999999994</v>
      </c>
      <c r="D97" s="1">
        <v>598</v>
      </c>
      <c r="E97" s="1">
        <v>7290.6182109549472</v>
      </c>
      <c r="F97" s="10">
        <f t="shared" si="6"/>
        <v>4.2261694749403313E-2</v>
      </c>
      <c r="G97" s="10">
        <f t="shared" si="7"/>
        <v>288.48036789297646</v>
      </c>
      <c r="H97" s="11"/>
      <c r="I97" s="12"/>
      <c r="K97" s="1"/>
      <c r="L97" s="1"/>
      <c r="M97" s="1"/>
      <c r="N97" s="1"/>
      <c r="P97" s="1"/>
      <c r="Q97" s="1"/>
      <c r="R97" s="1"/>
      <c r="S97" s="1"/>
    </row>
    <row r="98" spans="1:21" ht="15.75" thickBot="1" x14ac:dyDescent="0.3">
      <c r="A98" s="44" t="s">
        <v>39</v>
      </c>
      <c r="B98" s="4"/>
      <c r="C98" s="4"/>
      <c r="D98" s="4"/>
      <c r="E98" s="4"/>
      <c r="F98" s="10"/>
      <c r="G98" s="10"/>
      <c r="H98" s="11"/>
      <c r="I98" s="12"/>
      <c r="K98" s="2"/>
      <c r="L98" s="2"/>
      <c r="M98" s="2"/>
      <c r="N98" s="2"/>
      <c r="P98" s="2"/>
      <c r="Q98" s="2"/>
      <c r="R98" s="2"/>
      <c r="S98" s="2"/>
    </row>
    <row r="99" spans="1:21" ht="15.75" thickBot="1" x14ac:dyDescent="0.3">
      <c r="A99" s="42" t="s">
        <v>40</v>
      </c>
      <c r="B99" s="3" t="s">
        <v>18</v>
      </c>
      <c r="C99" s="3">
        <v>0</v>
      </c>
      <c r="D99" s="3">
        <v>0</v>
      </c>
      <c r="E99" s="3"/>
      <c r="F99" s="10" t="str">
        <f t="shared" si="6"/>
        <v>-</v>
      </c>
      <c r="G99" s="10">
        <f t="shared" si="7"/>
        <v>0</v>
      </c>
      <c r="H99" s="11">
        <f t="shared" si="8"/>
        <v>0</v>
      </c>
      <c r="I99" s="12">
        <f t="shared" si="9"/>
        <v>0</v>
      </c>
      <c r="K99" s="21" t="s">
        <v>14</v>
      </c>
      <c r="L99" s="22">
        <v>1</v>
      </c>
      <c r="M99" s="3">
        <v>5.82</v>
      </c>
      <c r="N99" s="5">
        <v>382.95</v>
      </c>
      <c r="P99" s="21" t="s">
        <v>14</v>
      </c>
      <c r="Q99" s="22">
        <v>1</v>
      </c>
      <c r="R99" s="3">
        <v>5.82</v>
      </c>
      <c r="S99" s="5">
        <v>382.95</v>
      </c>
    </row>
    <row r="100" spans="1:21" ht="15.75" thickBot="1" x14ac:dyDescent="0.3">
      <c r="A100" s="43" t="s">
        <v>40</v>
      </c>
      <c r="B100" s="1" t="s">
        <v>19</v>
      </c>
      <c r="C100" s="1">
        <v>32.347110000000001</v>
      </c>
      <c r="D100" s="1">
        <v>3378</v>
      </c>
      <c r="E100" s="1"/>
      <c r="F100" s="10">
        <f t="shared" si="6"/>
        <v>0</v>
      </c>
      <c r="G100" s="10">
        <f t="shared" si="7"/>
        <v>9.5758170515097696</v>
      </c>
      <c r="H100" s="11">
        <f t="shared" si="8"/>
        <v>8.4819042566708411</v>
      </c>
      <c r="I100" s="12">
        <f t="shared" si="9"/>
        <v>0</v>
      </c>
      <c r="K100" s="23" t="s">
        <v>20</v>
      </c>
      <c r="L100" s="13">
        <v>0.2</v>
      </c>
      <c r="M100" s="1">
        <v>1.1599999999999999</v>
      </c>
      <c r="N100" s="6">
        <v>76.59</v>
      </c>
      <c r="P100" s="23" t="s">
        <v>20</v>
      </c>
      <c r="Q100" s="13">
        <v>0.46</v>
      </c>
      <c r="R100" s="1">
        <v>2.68</v>
      </c>
      <c r="S100" s="6">
        <v>176.15</v>
      </c>
    </row>
    <row r="101" spans="1:21" ht="15.75" thickBot="1" x14ac:dyDescent="0.3">
      <c r="A101" s="43" t="s">
        <v>40</v>
      </c>
      <c r="B101" s="1" t="s">
        <v>21</v>
      </c>
      <c r="C101" s="1">
        <v>306.71219999999994</v>
      </c>
      <c r="D101" s="1">
        <v>12679</v>
      </c>
      <c r="E101" s="1">
        <v>27975.073022178909</v>
      </c>
      <c r="F101" s="10">
        <f t="shared" si="6"/>
        <v>9.1209521571619628E-2</v>
      </c>
      <c r="G101" s="10">
        <f t="shared" si="7"/>
        <v>24.190567079422664</v>
      </c>
      <c r="H101" s="11">
        <f t="shared" si="8"/>
        <v>2.2900971986115981</v>
      </c>
      <c r="I101" s="12">
        <f t="shared" si="9"/>
        <v>-0.12123054644947284</v>
      </c>
      <c r="K101" s="24" t="s">
        <v>22</v>
      </c>
      <c r="L101" s="25">
        <v>0.38</v>
      </c>
      <c r="M101" s="4">
        <v>2.21</v>
      </c>
      <c r="N101" s="7">
        <v>145.52000000000001</v>
      </c>
      <c r="P101" s="24" t="s">
        <v>22</v>
      </c>
      <c r="Q101" s="25">
        <v>0.87</v>
      </c>
      <c r="R101" s="4">
        <v>5.0599999999999996</v>
      </c>
      <c r="S101" s="7">
        <v>333.16</v>
      </c>
      <c r="U101" s="40">
        <v>1.03</v>
      </c>
    </row>
    <row r="102" spans="1:21" ht="15.75" thickBot="1" x14ac:dyDescent="0.3">
      <c r="A102" s="43" t="s">
        <v>40</v>
      </c>
      <c r="B102" s="1" t="s">
        <v>23</v>
      </c>
      <c r="C102" s="1">
        <v>1009.11295</v>
      </c>
      <c r="D102" s="1">
        <v>31132</v>
      </c>
      <c r="E102" s="1">
        <v>80882.563887342607</v>
      </c>
      <c r="F102" s="10">
        <f t="shared" si="6"/>
        <v>8.0152141430097204E-2</v>
      </c>
      <c r="G102" s="10">
        <f t="shared" si="7"/>
        <v>32.414009700629578</v>
      </c>
      <c r="H102" s="11">
        <f t="shared" si="8"/>
        <v>0.81678339377172882</v>
      </c>
      <c r="I102" s="12">
        <f t="shared" si="9"/>
        <v>-0.2875199547839713</v>
      </c>
      <c r="K102" s="20"/>
      <c r="L102" s="20"/>
      <c r="M102" s="20"/>
      <c r="N102" s="20"/>
      <c r="P102" s="20"/>
      <c r="Q102" s="20"/>
      <c r="R102" s="20"/>
      <c r="S102" s="20"/>
    </row>
    <row r="103" spans="1:21" ht="15.75" thickBot="1" x14ac:dyDescent="0.3">
      <c r="A103" s="43" t="s">
        <v>40</v>
      </c>
      <c r="B103" s="1" t="s">
        <v>24</v>
      </c>
      <c r="C103" s="1">
        <v>1833.3396500000008</v>
      </c>
      <c r="D103" s="1">
        <v>61116</v>
      </c>
      <c r="E103" s="1">
        <v>104696.16320013674</v>
      </c>
      <c r="F103" s="10">
        <f t="shared" si="6"/>
        <v>5.7106801350277181E-2</v>
      </c>
      <c r="G103" s="10">
        <f t="shared" si="7"/>
        <v>29.997703547352586</v>
      </c>
      <c r="H103" s="11"/>
      <c r="I103" s="12"/>
      <c r="K103" s="1"/>
      <c r="L103" s="1"/>
      <c r="M103" s="1"/>
      <c r="N103" s="1"/>
      <c r="P103" s="1"/>
      <c r="Q103" s="1"/>
      <c r="R103" s="1"/>
      <c r="S103" s="1"/>
    </row>
    <row r="104" spans="1:21" ht="15.75" thickBot="1" x14ac:dyDescent="0.3">
      <c r="A104" s="44" t="s">
        <v>40</v>
      </c>
      <c r="B104" s="4"/>
      <c r="C104" s="4"/>
      <c r="D104" s="4"/>
      <c r="E104" s="4"/>
      <c r="F104" s="10"/>
      <c r="G104" s="10"/>
      <c r="H104" s="11"/>
      <c r="I104" s="12"/>
      <c r="K104" s="2"/>
      <c r="L104" s="2"/>
      <c r="M104" s="2"/>
      <c r="N104" s="2"/>
      <c r="P104" s="2"/>
      <c r="Q104" s="2"/>
      <c r="R104" s="2"/>
      <c r="S104" s="2"/>
    </row>
    <row r="105" spans="1:21" ht="15.75" thickBot="1" x14ac:dyDescent="0.3">
      <c r="A105" s="42" t="s">
        <v>41</v>
      </c>
      <c r="B105" s="3" t="s">
        <v>18</v>
      </c>
      <c r="C105" s="3">
        <v>0</v>
      </c>
      <c r="D105" s="3">
        <v>0</v>
      </c>
      <c r="E105" s="3"/>
      <c r="F105" s="10" t="str">
        <f t="shared" si="6"/>
        <v>-</v>
      </c>
      <c r="G105" s="10">
        <f t="shared" si="7"/>
        <v>0</v>
      </c>
      <c r="H105" s="11">
        <f t="shared" si="8"/>
        <v>0</v>
      </c>
      <c r="I105" s="12">
        <f t="shared" si="9"/>
        <v>0</v>
      </c>
      <c r="K105" s="21" t="s">
        <v>14</v>
      </c>
      <c r="L105" s="22">
        <v>1</v>
      </c>
      <c r="M105" s="3">
        <v>4.8899999999999997</v>
      </c>
      <c r="N105" s="5">
        <v>11866.21</v>
      </c>
      <c r="P105" s="21" t="s">
        <v>14</v>
      </c>
      <c r="Q105" s="22">
        <v>1</v>
      </c>
      <c r="R105" s="3">
        <v>4.8899999999999997</v>
      </c>
      <c r="S105" s="5">
        <v>11866.21</v>
      </c>
    </row>
    <row r="106" spans="1:21" ht="15.75" thickBot="1" x14ac:dyDescent="0.3">
      <c r="A106" s="43" t="s">
        <v>41</v>
      </c>
      <c r="B106" s="1" t="s">
        <v>19</v>
      </c>
      <c r="C106" s="1">
        <v>0</v>
      </c>
      <c r="D106" s="1">
        <v>0</v>
      </c>
      <c r="E106" s="1"/>
      <c r="F106" s="10" t="str">
        <f t="shared" si="6"/>
        <v>-</v>
      </c>
      <c r="G106" s="10">
        <f t="shared" si="7"/>
        <v>0</v>
      </c>
      <c r="H106" s="11">
        <f t="shared" si="8"/>
        <v>0</v>
      </c>
      <c r="I106" s="12">
        <f t="shared" si="9"/>
        <v>0</v>
      </c>
      <c r="K106" s="23" t="s">
        <v>20</v>
      </c>
      <c r="L106" s="13">
        <v>0.41</v>
      </c>
      <c r="M106" s="1">
        <v>2</v>
      </c>
      <c r="N106" s="6">
        <v>4865.1499999999996</v>
      </c>
      <c r="P106" s="23" t="s">
        <v>20</v>
      </c>
      <c r="Q106" s="13">
        <v>0.43</v>
      </c>
      <c r="R106" s="1">
        <v>2.1</v>
      </c>
      <c r="S106" s="6">
        <v>5102.47</v>
      </c>
      <c r="U106" s="40">
        <v>0.98</v>
      </c>
    </row>
    <row r="107" spans="1:21" ht="15.75" thickBot="1" x14ac:dyDescent="0.3">
      <c r="A107" s="43" t="s">
        <v>41</v>
      </c>
      <c r="B107" s="1" t="s">
        <v>21</v>
      </c>
      <c r="C107" s="1">
        <v>0</v>
      </c>
      <c r="D107" s="1">
        <v>0</v>
      </c>
      <c r="E107" s="1">
        <v>0</v>
      </c>
      <c r="F107" s="10" t="str">
        <f t="shared" si="6"/>
        <v>-</v>
      </c>
      <c r="G107" s="10">
        <f t="shared" si="7"/>
        <v>0</v>
      </c>
      <c r="H107" s="11">
        <f t="shared" si="8"/>
        <v>0</v>
      </c>
      <c r="I107" s="12">
        <f t="shared" si="9"/>
        <v>0</v>
      </c>
      <c r="K107" s="24" t="s">
        <v>22</v>
      </c>
      <c r="L107" s="25">
        <v>0.73</v>
      </c>
      <c r="M107" s="4">
        <v>3.57</v>
      </c>
      <c r="N107" s="7">
        <v>8662.33</v>
      </c>
      <c r="P107" s="24" t="s">
        <v>22</v>
      </c>
      <c r="Q107" s="25">
        <v>0.77</v>
      </c>
      <c r="R107" s="4">
        <v>3.77</v>
      </c>
      <c r="S107" s="7">
        <v>9136.98</v>
      </c>
    </row>
    <row r="108" spans="1:21" ht="15.75" thickBot="1" x14ac:dyDescent="0.3">
      <c r="A108" s="43" t="s">
        <v>41</v>
      </c>
      <c r="B108" s="1" t="s">
        <v>23</v>
      </c>
      <c r="C108" s="1">
        <v>193.66015999999996</v>
      </c>
      <c r="D108" s="1">
        <v>289469</v>
      </c>
      <c r="E108" s="1">
        <v>17997.382553288193</v>
      </c>
      <c r="F108" s="10">
        <f t="shared" si="6"/>
        <v>9.2932808447995688E-2</v>
      </c>
      <c r="G108" s="10">
        <f t="shared" si="7"/>
        <v>0.66901865139272243</v>
      </c>
      <c r="H108" s="11">
        <f t="shared" si="8"/>
        <v>4.4809320099704548</v>
      </c>
      <c r="I108" s="12">
        <f t="shared" si="9"/>
        <v>-0.50748002330144426</v>
      </c>
      <c r="K108" s="20"/>
      <c r="L108" s="20"/>
      <c r="M108" s="20"/>
      <c r="N108" s="20"/>
      <c r="P108" s="20"/>
      <c r="Q108" s="20"/>
      <c r="R108" s="20"/>
      <c r="S108" s="20"/>
    </row>
    <row r="109" spans="1:21" ht="15.75" thickBot="1" x14ac:dyDescent="0.3">
      <c r="A109" s="43" t="s">
        <v>41</v>
      </c>
      <c r="B109" s="1" t="s">
        <v>24</v>
      </c>
      <c r="C109" s="1">
        <v>1061.4381699999997</v>
      </c>
      <c r="D109" s="1">
        <v>1537927</v>
      </c>
      <c r="E109" s="1">
        <v>48583.367390102067</v>
      </c>
      <c r="F109" s="10">
        <f t="shared" si="6"/>
        <v>4.5771264651338177E-2</v>
      </c>
      <c r="G109" s="10">
        <f t="shared" si="7"/>
        <v>0.6901746116688241</v>
      </c>
      <c r="H109" s="11"/>
      <c r="I109" s="12"/>
      <c r="K109" s="1"/>
      <c r="L109" s="1"/>
      <c r="M109" s="1"/>
      <c r="N109" s="1"/>
      <c r="P109" s="1"/>
      <c r="Q109" s="1"/>
      <c r="R109" s="1"/>
      <c r="S109" s="1"/>
    </row>
    <row r="110" spans="1:21" ht="15.75" thickBot="1" x14ac:dyDescent="0.3">
      <c r="A110" s="44" t="s">
        <v>41</v>
      </c>
      <c r="B110" s="4"/>
      <c r="C110" s="4"/>
      <c r="D110" s="4"/>
      <c r="E110" s="4"/>
      <c r="F110" s="10"/>
      <c r="G110" s="10"/>
      <c r="H110" s="11"/>
      <c r="I110" s="12"/>
      <c r="K110" s="2"/>
      <c r="L110" s="2"/>
      <c r="M110" s="2"/>
      <c r="N110" s="2"/>
      <c r="P110" s="2"/>
      <c r="Q110" s="2"/>
      <c r="R110" s="2"/>
      <c r="S110" s="2"/>
    </row>
    <row r="111" spans="1:21" ht="15.75" thickBot="1" x14ac:dyDescent="0.3">
      <c r="A111" s="42" t="s">
        <v>42</v>
      </c>
      <c r="B111" s="3" t="s">
        <v>18</v>
      </c>
      <c r="C111" s="3">
        <v>0</v>
      </c>
      <c r="D111" s="3">
        <v>0</v>
      </c>
      <c r="E111" s="3"/>
      <c r="F111" s="10" t="str">
        <f t="shared" si="6"/>
        <v>-</v>
      </c>
      <c r="G111" s="10">
        <f t="shared" si="7"/>
        <v>0</v>
      </c>
      <c r="H111" s="11">
        <f t="shared" si="8"/>
        <v>0</v>
      </c>
      <c r="I111" s="12">
        <f t="shared" si="9"/>
        <v>0</v>
      </c>
      <c r="K111" s="21" t="s">
        <v>14</v>
      </c>
      <c r="L111" s="22">
        <v>1</v>
      </c>
      <c r="M111" s="3">
        <v>0.57999999999999996</v>
      </c>
      <c r="N111" s="5">
        <v>783.47</v>
      </c>
      <c r="P111" s="21" t="s">
        <v>14</v>
      </c>
      <c r="Q111" s="22">
        <v>1</v>
      </c>
      <c r="R111" s="3">
        <v>0.57999999999999996</v>
      </c>
      <c r="S111" s="5">
        <v>783.47</v>
      </c>
    </row>
    <row r="112" spans="1:21" ht="15.75" thickBot="1" x14ac:dyDescent="0.3">
      <c r="A112" s="43" t="s">
        <v>42</v>
      </c>
      <c r="B112" s="1" t="s">
        <v>19</v>
      </c>
      <c r="C112" s="1">
        <v>0</v>
      </c>
      <c r="D112" s="1">
        <v>0</v>
      </c>
      <c r="E112" s="1"/>
      <c r="F112" s="10" t="str">
        <f t="shared" si="6"/>
        <v>-</v>
      </c>
      <c r="G112" s="10">
        <f t="shared" si="7"/>
        <v>0</v>
      </c>
      <c r="H112" s="11">
        <f t="shared" si="8"/>
        <v>0</v>
      </c>
      <c r="I112" s="12">
        <f t="shared" si="9"/>
        <v>0</v>
      </c>
      <c r="K112" s="23" t="s">
        <v>20</v>
      </c>
      <c r="L112" s="13">
        <v>1.24</v>
      </c>
      <c r="M112" s="1">
        <v>0.71</v>
      </c>
      <c r="N112" s="6">
        <v>971.5</v>
      </c>
      <c r="P112" s="23" t="s">
        <v>20</v>
      </c>
      <c r="Q112" s="13">
        <v>1.24</v>
      </c>
      <c r="R112" s="1">
        <v>0.71</v>
      </c>
      <c r="S112" s="6">
        <v>971.5</v>
      </c>
      <c r="U112" s="40">
        <v>0.94</v>
      </c>
    </row>
    <row r="113" spans="1:21" ht="15.75" thickBot="1" x14ac:dyDescent="0.3">
      <c r="A113" s="43" t="s">
        <v>42</v>
      </c>
      <c r="B113" s="1" t="s">
        <v>21</v>
      </c>
      <c r="C113" s="1">
        <v>0</v>
      </c>
      <c r="D113" s="1">
        <v>0</v>
      </c>
      <c r="E113" s="1">
        <v>0</v>
      </c>
      <c r="F113" s="10" t="str">
        <f t="shared" si="6"/>
        <v>-</v>
      </c>
      <c r="G113" s="10">
        <f t="shared" si="7"/>
        <v>0</v>
      </c>
      <c r="H113" s="11">
        <f t="shared" si="8"/>
        <v>0</v>
      </c>
      <c r="I113" s="12">
        <f t="shared" si="9"/>
        <v>0</v>
      </c>
      <c r="K113" s="24" t="s">
        <v>22</v>
      </c>
      <c r="L113" s="25">
        <v>1.83</v>
      </c>
      <c r="M113" s="4">
        <v>1.05</v>
      </c>
      <c r="N113" s="7">
        <v>1433.74</v>
      </c>
      <c r="P113" s="24" t="s">
        <v>22</v>
      </c>
      <c r="Q113" s="25">
        <v>1.83</v>
      </c>
      <c r="R113" s="4">
        <v>1.05</v>
      </c>
      <c r="S113" s="7">
        <v>1433.74</v>
      </c>
    </row>
    <row r="114" spans="1:21" ht="15.75" thickBot="1" x14ac:dyDescent="0.3">
      <c r="A114" s="43" t="s">
        <v>42</v>
      </c>
      <c r="B114" s="1" t="s">
        <v>23</v>
      </c>
      <c r="C114" s="1">
        <v>0</v>
      </c>
      <c r="D114" s="1">
        <v>0</v>
      </c>
      <c r="E114" s="1">
        <v>0</v>
      </c>
      <c r="F114" s="10" t="str">
        <f t="shared" si="6"/>
        <v>-</v>
      </c>
      <c r="G114" s="10">
        <f t="shared" si="7"/>
        <v>0</v>
      </c>
      <c r="H114" s="11">
        <f t="shared" si="8"/>
        <v>0</v>
      </c>
      <c r="I114" s="12">
        <f t="shared" si="9"/>
        <v>0</v>
      </c>
      <c r="K114" s="20"/>
      <c r="L114" s="20"/>
      <c r="M114" s="20"/>
      <c r="N114" s="20"/>
      <c r="P114" s="20"/>
      <c r="Q114" s="20"/>
      <c r="R114" s="20"/>
      <c r="S114" s="20"/>
    </row>
    <row r="115" spans="1:21" ht="15.75" thickBot="1" x14ac:dyDescent="0.3">
      <c r="A115" s="43" t="s">
        <v>42</v>
      </c>
      <c r="B115" s="1" t="s">
        <v>24</v>
      </c>
      <c r="C115" s="1">
        <v>19.155000000000005</v>
      </c>
      <c r="D115" s="1">
        <v>11752</v>
      </c>
      <c r="E115" s="1">
        <v>2731.6060328302651</v>
      </c>
      <c r="F115" s="10">
        <f t="shared" si="6"/>
        <v>0.14260537890003991</v>
      </c>
      <c r="G115" s="10">
        <f t="shared" si="7"/>
        <v>1.6299353301565696</v>
      </c>
      <c r="H115" s="11"/>
      <c r="I115" s="12"/>
      <c r="K115" s="1"/>
      <c r="L115" s="1"/>
      <c r="M115" s="1"/>
      <c r="N115" s="1"/>
      <c r="P115" s="1"/>
      <c r="Q115" s="1"/>
      <c r="R115" s="1"/>
      <c r="S115" s="1"/>
    </row>
    <row r="116" spans="1:21" ht="15.75" thickBot="1" x14ac:dyDescent="0.3">
      <c r="A116" s="44" t="s">
        <v>42</v>
      </c>
      <c r="B116" s="4"/>
      <c r="C116" s="4"/>
      <c r="D116" s="4"/>
      <c r="E116" s="4"/>
      <c r="F116" s="10"/>
      <c r="G116" s="10"/>
      <c r="H116" s="11"/>
      <c r="I116" s="12"/>
      <c r="K116" s="2"/>
      <c r="L116" s="2"/>
      <c r="M116" s="2"/>
      <c r="N116" s="2"/>
      <c r="P116" s="2"/>
      <c r="Q116" s="2"/>
      <c r="R116" s="2"/>
      <c r="S116" s="2"/>
    </row>
    <row r="117" spans="1:21" ht="15.75" thickBot="1" x14ac:dyDescent="0.3">
      <c r="A117" s="42" t="s">
        <v>43</v>
      </c>
      <c r="B117" s="3" t="s">
        <v>18</v>
      </c>
      <c r="C117" s="3">
        <v>0</v>
      </c>
      <c r="D117" s="3">
        <v>0</v>
      </c>
      <c r="E117" s="3"/>
      <c r="F117" s="10" t="str">
        <f t="shared" si="6"/>
        <v>-</v>
      </c>
      <c r="G117" s="10">
        <f t="shared" si="7"/>
        <v>0</v>
      </c>
      <c r="H117" s="11">
        <f t="shared" si="8"/>
        <v>0</v>
      </c>
      <c r="I117" s="12">
        <f t="shared" si="9"/>
        <v>0</v>
      </c>
      <c r="K117" s="21" t="s">
        <v>14</v>
      </c>
      <c r="L117" s="22">
        <v>1</v>
      </c>
      <c r="M117" s="3">
        <v>0.4</v>
      </c>
      <c r="N117" s="5">
        <v>3235.19</v>
      </c>
      <c r="P117" s="21" t="s">
        <v>14</v>
      </c>
      <c r="Q117" s="22">
        <v>1</v>
      </c>
      <c r="R117" s="3">
        <v>0.4</v>
      </c>
      <c r="S117" s="5">
        <v>3235.19</v>
      </c>
    </row>
    <row r="118" spans="1:21" ht="15.75" thickBot="1" x14ac:dyDescent="0.3">
      <c r="A118" s="43" t="s">
        <v>43</v>
      </c>
      <c r="B118" s="1" t="s">
        <v>19</v>
      </c>
      <c r="C118" s="1">
        <v>0</v>
      </c>
      <c r="D118" s="1">
        <v>0</v>
      </c>
      <c r="E118" s="1"/>
      <c r="F118" s="10" t="str">
        <f t="shared" si="6"/>
        <v>-</v>
      </c>
      <c r="G118" s="10">
        <f t="shared" si="7"/>
        <v>0</v>
      </c>
      <c r="H118" s="11">
        <f t="shared" si="8"/>
        <v>0</v>
      </c>
      <c r="I118" s="12">
        <f t="shared" si="9"/>
        <v>0</v>
      </c>
      <c r="K118" s="23" t="s">
        <v>20</v>
      </c>
      <c r="L118" s="13">
        <v>0.67</v>
      </c>
      <c r="M118" s="1">
        <v>0.27</v>
      </c>
      <c r="N118" s="6">
        <v>2167.58</v>
      </c>
      <c r="P118" s="23" t="s">
        <v>20</v>
      </c>
      <c r="Q118" s="13">
        <v>0.67</v>
      </c>
      <c r="R118" s="1">
        <v>0.27</v>
      </c>
      <c r="S118" s="6">
        <v>2167.58</v>
      </c>
    </row>
    <row r="119" spans="1:21" ht="15.75" thickBot="1" x14ac:dyDescent="0.3">
      <c r="A119" s="43" t="s">
        <v>43</v>
      </c>
      <c r="B119" s="1" t="s">
        <v>21</v>
      </c>
      <c r="C119" s="1">
        <v>0</v>
      </c>
      <c r="D119" s="1">
        <v>0</v>
      </c>
      <c r="E119" s="1">
        <v>0</v>
      </c>
      <c r="F119" s="10" t="str">
        <f t="shared" si="6"/>
        <v>-</v>
      </c>
      <c r="G119" s="10">
        <f t="shared" si="7"/>
        <v>0</v>
      </c>
      <c r="H119" s="11">
        <f t="shared" si="8"/>
        <v>0</v>
      </c>
      <c r="I119" s="12">
        <f t="shared" si="9"/>
        <v>0</v>
      </c>
      <c r="K119" s="24" t="s">
        <v>22</v>
      </c>
      <c r="L119" s="25">
        <v>1.1299999999999999</v>
      </c>
      <c r="M119" s="4">
        <v>0.45</v>
      </c>
      <c r="N119" s="7">
        <v>3655.76</v>
      </c>
      <c r="P119" s="24" t="s">
        <v>22</v>
      </c>
      <c r="Q119" s="25">
        <v>1.1299999999999999</v>
      </c>
      <c r="R119" s="4">
        <v>0.45</v>
      </c>
      <c r="S119" s="7">
        <v>3655.76</v>
      </c>
      <c r="U119" s="40">
        <v>0.9</v>
      </c>
    </row>
    <row r="120" spans="1:21" ht="15.75" thickBot="1" x14ac:dyDescent="0.3">
      <c r="A120" s="43" t="s">
        <v>43</v>
      </c>
      <c r="B120" s="1" t="s">
        <v>23</v>
      </c>
      <c r="C120" s="1">
        <v>0</v>
      </c>
      <c r="D120" s="1">
        <v>0</v>
      </c>
      <c r="E120" s="1">
        <v>0</v>
      </c>
      <c r="F120" s="10" t="str">
        <f t="shared" si="6"/>
        <v>-</v>
      </c>
      <c r="G120" s="10">
        <f t="shared" si="7"/>
        <v>0</v>
      </c>
      <c r="H120" s="11">
        <f t="shared" si="8"/>
        <v>0</v>
      </c>
      <c r="I120" s="12">
        <f t="shared" si="9"/>
        <v>0</v>
      </c>
      <c r="K120" s="20"/>
      <c r="L120" s="20"/>
      <c r="M120" s="20"/>
      <c r="N120" s="20"/>
      <c r="P120" s="20"/>
      <c r="Q120" s="20"/>
      <c r="R120" s="20"/>
      <c r="S120" s="20"/>
    </row>
    <row r="121" spans="1:21" ht="15.75" thickBot="1" x14ac:dyDescent="0.3">
      <c r="A121" s="43" t="s">
        <v>43</v>
      </c>
      <c r="B121" s="1" t="s">
        <v>24</v>
      </c>
      <c r="C121" s="1">
        <v>14.345000000000001</v>
      </c>
      <c r="D121" s="1">
        <v>103526</v>
      </c>
      <c r="E121" s="1">
        <v>448.60423226057571</v>
      </c>
      <c r="F121" s="10">
        <f t="shared" si="6"/>
        <v>3.1272515319663692E-2</v>
      </c>
      <c r="G121" s="10">
        <f t="shared" si="7"/>
        <v>0.13856422541197383</v>
      </c>
      <c r="H121" s="11"/>
      <c r="I121" s="12"/>
      <c r="K121" s="1"/>
      <c r="L121" s="1"/>
      <c r="M121" s="1"/>
      <c r="N121" s="1"/>
      <c r="P121" s="1"/>
      <c r="Q121" s="1"/>
      <c r="R121" s="1"/>
      <c r="S121" s="1"/>
    </row>
    <row r="122" spans="1:21" ht="15.75" thickBot="1" x14ac:dyDescent="0.3">
      <c r="A122" s="44" t="s">
        <v>43</v>
      </c>
      <c r="B122" s="4"/>
      <c r="C122" s="4"/>
      <c r="D122" s="4"/>
      <c r="E122" s="4"/>
      <c r="F122" s="10"/>
      <c r="G122" s="10"/>
      <c r="H122" s="11"/>
      <c r="I122" s="12"/>
      <c r="K122" s="2"/>
      <c r="L122" s="2"/>
      <c r="M122" s="2"/>
      <c r="N122" s="2"/>
      <c r="P122" s="2"/>
      <c r="Q122" s="2"/>
      <c r="R122" s="2"/>
      <c r="S122" s="2"/>
    </row>
    <row r="123" spans="1:21" ht="15.75" thickBot="1" x14ac:dyDescent="0.3">
      <c r="A123" s="42" t="s">
        <v>44</v>
      </c>
      <c r="B123" s="3" t="s">
        <v>18</v>
      </c>
      <c r="C123" s="3">
        <v>204.66792999999998</v>
      </c>
      <c r="D123" s="3">
        <v>4532</v>
      </c>
      <c r="E123" s="3"/>
      <c r="F123" s="10">
        <f t="shared" si="6"/>
        <v>0</v>
      </c>
      <c r="G123" s="10">
        <f t="shared" si="7"/>
        <v>45.160620035304504</v>
      </c>
      <c r="H123" s="11">
        <f t="shared" si="8"/>
        <v>0.44041726517681612</v>
      </c>
      <c r="I123" s="12">
        <f t="shared" si="9"/>
        <v>0</v>
      </c>
      <c r="K123" s="21" t="s">
        <v>14</v>
      </c>
      <c r="L123" s="22">
        <v>1</v>
      </c>
      <c r="M123" s="3">
        <v>3.36</v>
      </c>
      <c r="N123" s="5">
        <v>362.48</v>
      </c>
      <c r="P123" s="21" t="s">
        <v>14</v>
      </c>
      <c r="Q123" s="22">
        <v>1</v>
      </c>
      <c r="R123" s="3">
        <v>3.36</v>
      </c>
      <c r="S123" s="5">
        <v>362.48</v>
      </c>
    </row>
    <row r="124" spans="1:21" ht="15.75" thickBot="1" x14ac:dyDescent="0.3">
      <c r="A124" s="43" t="s">
        <v>44</v>
      </c>
      <c r="B124" s="1" t="s">
        <v>19</v>
      </c>
      <c r="C124" s="1">
        <v>294.80722000000003</v>
      </c>
      <c r="D124" s="1">
        <v>6428</v>
      </c>
      <c r="E124" s="1"/>
      <c r="F124" s="10">
        <f t="shared" si="6"/>
        <v>0</v>
      </c>
      <c r="G124" s="10">
        <f t="shared" si="7"/>
        <v>45.862977598008719</v>
      </c>
      <c r="H124" s="11">
        <f t="shared" si="8"/>
        <v>-0.16310438394283555</v>
      </c>
      <c r="I124" s="12">
        <f t="shared" si="9"/>
        <v>0</v>
      </c>
      <c r="K124" s="23" t="s">
        <v>20</v>
      </c>
      <c r="L124" s="13">
        <v>0.43</v>
      </c>
      <c r="M124" s="1">
        <v>1.45</v>
      </c>
      <c r="N124" s="6">
        <v>155.87</v>
      </c>
      <c r="P124" s="23" t="s">
        <v>20</v>
      </c>
      <c r="Q124" s="13">
        <v>0.65</v>
      </c>
      <c r="R124" s="1">
        <v>2.19</v>
      </c>
      <c r="S124" s="6">
        <v>235.61</v>
      </c>
    </row>
    <row r="125" spans="1:21" ht="15.75" thickBot="1" x14ac:dyDescent="0.3">
      <c r="A125" s="43" t="s">
        <v>44</v>
      </c>
      <c r="B125" s="1" t="s">
        <v>21</v>
      </c>
      <c r="C125" s="1">
        <v>246.72287000000003</v>
      </c>
      <c r="D125" s="1">
        <v>12501</v>
      </c>
      <c r="E125" s="1">
        <v>24461.911985613828</v>
      </c>
      <c r="F125" s="10">
        <f t="shared" si="6"/>
        <v>9.9147322603753058E-2</v>
      </c>
      <c r="G125" s="10">
        <f t="shared" si="7"/>
        <v>19.736250699944005</v>
      </c>
      <c r="H125" s="11">
        <f t="shared" si="8"/>
        <v>0.93333998587159761</v>
      </c>
      <c r="I125" s="12">
        <f t="shared" si="9"/>
        <v>0.38782229653774025</v>
      </c>
      <c r="K125" s="24" t="s">
        <v>22</v>
      </c>
      <c r="L125" s="25">
        <v>0.78</v>
      </c>
      <c r="M125" s="4">
        <v>2.62</v>
      </c>
      <c r="N125" s="7">
        <v>282.74</v>
      </c>
      <c r="P125" s="24" t="s">
        <v>22</v>
      </c>
      <c r="Q125" s="25">
        <v>1.18</v>
      </c>
      <c r="R125" s="4">
        <v>3.97</v>
      </c>
      <c r="S125" s="7">
        <v>427.73</v>
      </c>
      <c r="U125" s="40">
        <v>1.1000000000000001</v>
      </c>
    </row>
    <row r="126" spans="1:21" ht="15.75" thickBot="1" x14ac:dyDescent="0.3">
      <c r="A126" s="43" t="s">
        <v>44</v>
      </c>
      <c r="B126" s="1" t="s">
        <v>23</v>
      </c>
      <c r="C126" s="1">
        <v>476.99919000000006</v>
      </c>
      <c r="D126" s="1">
        <v>38030</v>
      </c>
      <c r="E126" s="1">
        <v>65634.547126789083</v>
      </c>
      <c r="F126" s="10">
        <f t="shared" si="6"/>
        <v>0.13759886495150878</v>
      </c>
      <c r="G126" s="10">
        <f t="shared" si="7"/>
        <v>12.542708125164346</v>
      </c>
      <c r="H126" s="11">
        <f t="shared" si="8"/>
        <v>0.12015397761996183</v>
      </c>
      <c r="I126" s="12">
        <f t="shared" si="9"/>
        <v>-0.11206495681733242</v>
      </c>
      <c r="K126" s="20"/>
      <c r="L126" s="20"/>
      <c r="M126" s="20"/>
      <c r="N126" s="20"/>
      <c r="P126" s="20"/>
      <c r="Q126" s="20"/>
      <c r="R126" s="20"/>
      <c r="S126" s="20"/>
    </row>
    <row r="127" spans="1:21" ht="15.75" thickBot="1" x14ac:dyDescent="0.3">
      <c r="A127" s="43" t="s">
        <v>44</v>
      </c>
      <c r="B127" s="1" t="s">
        <v>24</v>
      </c>
      <c r="C127" s="1">
        <v>534.31254000000001</v>
      </c>
      <c r="D127" s="1">
        <v>48789</v>
      </c>
      <c r="E127" s="1">
        <v>65281.693864508634</v>
      </c>
      <c r="F127" s="10">
        <f t="shared" si="6"/>
        <v>0.12217885409260398</v>
      </c>
      <c r="G127" s="10">
        <f t="shared" si="7"/>
        <v>10.951496033942078</v>
      </c>
      <c r="H127" s="11"/>
      <c r="I127" s="12"/>
      <c r="K127" s="1"/>
      <c r="L127" s="1"/>
      <c r="M127" s="1"/>
      <c r="N127" s="1"/>
      <c r="P127" s="1"/>
      <c r="Q127" s="1"/>
      <c r="R127" s="1"/>
      <c r="S127" s="1"/>
    </row>
    <row r="128" spans="1:21" ht="15.75" thickBot="1" x14ac:dyDescent="0.3">
      <c r="A128" s="44" t="s">
        <v>44</v>
      </c>
      <c r="B128" s="4"/>
      <c r="C128" s="4"/>
      <c r="D128" s="4"/>
      <c r="E128" s="4"/>
      <c r="F128" s="10"/>
      <c r="G128" s="10"/>
      <c r="H128" s="11"/>
      <c r="I128" s="12"/>
      <c r="K128" s="2"/>
      <c r="L128" s="2"/>
      <c r="M128" s="2"/>
      <c r="N128" s="2"/>
      <c r="P128" s="2"/>
      <c r="Q128" s="2"/>
      <c r="R128" s="2"/>
      <c r="S128" s="2"/>
    </row>
    <row r="129" spans="1:21" ht="15.75" thickBot="1" x14ac:dyDescent="0.3">
      <c r="A129" s="42" t="s">
        <v>45</v>
      </c>
      <c r="B129" s="3" t="s">
        <v>18</v>
      </c>
      <c r="C129" s="3">
        <v>41.702070000000013</v>
      </c>
      <c r="D129" s="3">
        <v>2488</v>
      </c>
      <c r="E129" s="3"/>
      <c r="F129" s="10">
        <f t="shared" si="6"/>
        <v>0</v>
      </c>
      <c r="G129" s="10">
        <f t="shared" si="7"/>
        <v>16.76128215434084</v>
      </c>
      <c r="H129" s="11">
        <f t="shared" si="8"/>
        <v>0.50326638461831696</v>
      </c>
      <c r="I129" s="12">
        <f t="shared" si="9"/>
        <v>0</v>
      </c>
      <c r="K129" s="21" t="s">
        <v>14</v>
      </c>
      <c r="L129" s="22">
        <v>1</v>
      </c>
      <c r="M129" s="3">
        <v>0.02</v>
      </c>
      <c r="N129" s="5">
        <v>5.95</v>
      </c>
      <c r="P129" s="21" t="s">
        <v>14</v>
      </c>
      <c r="Q129" s="22">
        <v>1</v>
      </c>
      <c r="R129" s="3">
        <v>0.02</v>
      </c>
      <c r="S129" s="5">
        <v>5.95</v>
      </c>
    </row>
    <row r="130" spans="1:21" ht="15.75" thickBot="1" x14ac:dyDescent="0.3">
      <c r="A130" s="43" t="s">
        <v>45</v>
      </c>
      <c r="B130" s="1" t="s">
        <v>19</v>
      </c>
      <c r="C130" s="1">
        <v>62.689319999999995</v>
      </c>
      <c r="D130" s="1">
        <v>3763</v>
      </c>
      <c r="E130" s="1"/>
      <c r="F130" s="10">
        <f t="shared" si="6"/>
        <v>0</v>
      </c>
      <c r="G130" s="10">
        <f t="shared" si="7"/>
        <v>16.659399415360085</v>
      </c>
      <c r="H130" s="11">
        <f t="shared" si="8"/>
        <v>-0.69525590642871871</v>
      </c>
      <c r="I130" s="12">
        <f t="shared" si="9"/>
        <v>0</v>
      </c>
      <c r="K130" s="23" t="s">
        <v>20</v>
      </c>
      <c r="L130" s="13">
        <v>0.32</v>
      </c>
      <c r="M130" s="1">
        <v>0.01</v>
      </c>
      <c r="N130" s="6">
        <v>1.9</v>
      </c>
      <c r="P130" s="23" t="s">
        <v>20</v>
      </c>
      <c r="Q130" s="13">
        <v>0.53</v>
      </c>
      <c r="R130" s="1">
        <v>0.01</v>
      </c>
      <c r="S130" s="6">
        <v>3.15</v>
      </c>
    </row>
    <row r="131" spans="1:21" ht="15.75" thickBot="1" x14ac:dyDescent="0.3">
      <c r="A131" s="43" t="s">
        <v>45</v>
      </c>
      <c r="B131" s="1" t="s">
        <v>21</v>
      </c>
      <c r="C131" s="1">
        <v>19.104199999999995</v>
      </c>
      <c r="D131" s="1">
        <v>963</v>
      </c>
      <c r="E131" s="1">
        <v>1498.2566790752937</v>
      </c>
      <c r="F131" s="10">
        <f t="shared" si="6"/>
        <v>7.8425512666078362E-2</v>
      </c>
      <c r="G131" s="10">
        <f t="shared" si="7"/>
        <v>19.838213914849423</v>
      </c>
      <c r="H131" s="11">
        <f t="shared" si="8"/>
        <v>-0.57407638110991277</v>
      </c>
      <c r="I131" s="12">
        <f t="shared" si="9"/>
        <v>-0.10465986751669076</v>
      </c>
      <c r="K131" s="24" t="s">
        <v>22</v>
      </c>
      <c r="L131" s="25">
        <v>0.59</v>
      </c>
      <c r="M131" s="4">
        <v>0.01</v>
      </c>
      <c r="N131" s="7">
        <v>3.51</v>
      </c>
      <c r="P131" s="24" t="s">
        <v>22</v>
      </c>
      <c r="Q131" s="25">
        <v>0.98</v>
      </c>
      <c r="R131" s="4">
        <v>0.02</v>
      </c>
      <c r="S131" s="7">
        <v>5.83</v>
      </c>
      <c r="U131" s="40">
        <v>1.0900000000000001</v>
      </c>
    </row>
    <row r="132" spans="1:21" ht="15.75" thickBot="1" x14ac:dyDescent="0.3">
      <c r="A132" s="43" t="s">
        <v>45</v>
      </c>
      <c r="B132" s="1" t="s">
        <v>23</v>
      </c>
      <c r="C132" s="1">
        <v>8.1369300000000013</v>
      </c>
      <c r="D132" s="1">
        <v>451</v>
      </c>
      <c r="E132" s="1">
        <v>571.35495469789237</v>
      </c>
      <c r="F132" s="10">
        <f t="shared" si="6"/>
        <v>7.0217508900518047E-2</v>
      </c>
      <c r="G132" s="10">
        <f t="shared" si="7"/>
        <v>18.041973392461202</v>
      </c>
      <c r="H132" s="11">
        <f t="shared" si="8"/>
        <v>-0.59790977678313562</v>
      </c>
      <c r="I132" s="12">
        <f t="shared" si="9"/>
        <v>-0.36746619439679329</v>
      </c>
      <c r="K132" s="20"/>
      <c r="L132" s="20"/>
      <c r="M132" s="20"/>
      <c r="N132" s="20"/>
      <c r="P132" s="20"/>
      <c r="Q132" s="20"/>
      <c r="R132" s="20"/>
      <c r="S132" s="20"/>
    </row>
    <row r="133" spans="1:21" ht="15.75" thickBot="1" x14ac:dyDescent="0.3">
      <c r="A133" s="43" t="s">
        <v>45</v>
      </c>
      <c r="B133" s="1" t="s">
        <v>24</v>
      </c>
      <c r="C133" s="1">
        <v>3.271780000000001</v>
      </c>
      <c r="D133" s="1">
        <v>217</v>
      </c>
      <c r="E133" s="1">
        <v>145.31593897582925</v>
      </c>
      <c r="F133" s="10">
        <f t="shared" ref="F133:F139" si="10">(IFERROR((E133/C133)/1000,"-"))</f>
        <v>4.4414948124821718E-2</v>
      </c>
      <c r="G133" s="10">
        <f t="shared" ref="G133:G139" si="11">IFERROR((C133/D133),0)*1000</f>
        <v>15.077327188940098</v>
      </c>
      <c r="H133" s="11"/>
      <c r="I133" s="12"/>
      <c r="K133" s="1"/>
      <c r="L133" s="1"/>
      <c r="M133" s="1"/>
      <c r="N133" s="1"/>
      <c r="P133" s="1"/>
      <c r="Q133" s="1"/>
      <c r="R133" s="1"/>
      <c r="S133" s="1"/>
    </row>
    <row r="134" spans="1:21" ht="15.75" thickBot="1" x14ac:dyDescent="0.3">
      <c r="A134" s="44" t="s">
        <v>45</v>
      </c>
      <c r="B134" s="4"/>
      <c r="C134" s="4"/>
      <c r="D134" s="4"/>
      <c r="E134" s="4"/>
      <c r="F134" s="10"/>
      <c r="G134" s="10"/>
      <c r="H134" s="11"/>
      <c r="I134" s="12"/>
      <c r="K134" s="2"/>
      <c r="L134" s="2"/>
      <c r="M134" s="2"/>
      <c r="N134" s="2"/>
      <c r="P134" s="2"/>
      <c r="Q134" s="2"/>
      <c r="R134" s="2"/>
      <c r="S134" s="2"/>
    </row>
    <row r="135" spans="1:21" ht="15.75" thickBot="1" x14ac:dyDescent="0.3">
      <c r="A135" s="42" t="s">
        <v>46</v>
      </c>
      <c r="B135" s="3" t="s">
        <v>18</v>
      </c>
      <c r="C135" s="3">
        <v>1.5358300000000003</v>
      </c>
      <c r="D135" s="3">
        <v>11</v>
      </c>
      <c r="E135" s="3"/>
      <c r="F135" s="10">
        <f t="shared" si="10"/>
        <v>0</v>
      </c>
      <c r="G135" s="10">
        <f t="shared" si="11"/>
        <v>139.62090909090909</v>
      </c>
      <c r="H135" s="11">
        <f t="shared" si="8"/>
        <v>114.98816926352521</v>
      </c>
      <c r="I135" s="12">
        <f t="shared" si="9"/>
        <v>0</v>
      </c>
      <c r="K135" s="21" t="s">
        <v>14</v>
      </c>
      <c r="L135" s="22">
        <v>1</v>
      </c>
      <c r="M135" s="3">
        <v>10.01</v>
      </c>
      <c r="N135" s="5">
        <v>629.71</v>
      </c>
      <c r="P135" s="21" t="s">
        <v>14</v>
      </c>
      <c r="Q135" s="22">
        <v>1</v>
      </c>
      <c r="R135" s="3">
        <v>10.01</v>
      </c>
      <c r="S135" s="5">
        <v>629.71</v>
      </c>
    </row>
    <row r="136" spans="1:21" ht="15.75" thickBot="1" x14ac:dyDescent="0.3">
      <c r="A136" s="43" t="s">
        <v>46</v>
      </c>
      <c r="B136" s="1" t="s">
        <v>19</v>
      </c>
      <c r="C136" s="1">
        <v>178.13810999999995</v>
      </c>
      <c r="D136" s="1">
        <v>3538</v>
      </c>
      <c r="E136" s="1"/>
      <c r="F136" s="10">
        <f t="shared" si="10"/>
        <v>0</v>
      </c>
      <c r="G136" s="10">
        <f t="shared" si="11"/>
        <v>50.349946297343124</v>
      </c>
      <c r="H136" s="11">
        <f t="shared" si="8"/>
        <v>4.2641852436853656</v>
      </c>
      <c r="I136" s="12">
        <f t="shared" si="9"/>
        <v>0</v>
      </c>
      <c r="K136" s="23" t="s">
        <v>20</v>
      </c>
      <c r="L136" s="13">
        <v>0.55000000000000004</v>
      </c>
      <c r="M136" s="1">
        <v>5.5</v>
      </c>
      <c r="N136" s="6">
        <v>346.34</v>
      </c>
      <c r="P136" s="23" t="s">
        <v>20</v>
      </c>
      <c r="Q136" s="13">
        <v>0.62</v>
      </c>
      <c r="R136" s="1">
        <v>6.21</v>
      </c>
      <c r="S136" s="6">
        <v>390.42</v>
      </c>
    </row>
    <row r="137" spans="1:21" ht="15.75" thickBot="1" x14ac:dyDescent="0.3">
      <c r="A137" s="43" t="s">
        <v>46</v>
      </c>
      <c r="B137" s="1" t="s">
        <v>21</v>
      </c>
      <c r="C137" s="1">
        <v>937.75201000000027</v>
      </c>
      <c r="D137" s="1">
        <v>28406</v>
      </c>
      <c r="E137" s="1">
        <v>79158.546917644315</v>
      </c>
      <c r="F137" s="10">
        <f t="shared" si="10"/>
        <v>8.4413092239220361E-2</v>
      </c>
      <c r="G137" s="10">
        <f t="shared" si="11"/>
        <v>33.012462507920873</v>
      </c>
      <c r="H137" s="11">
        <f t="shared" si="8"/>
        <v>0.59516412020273823</v>
      </c>
      <c r="I137" s="12">
        <f t="shared" si="9"/>
        <v>0.20639216013240169</v>
      </c>
      <c r="K137" s="24" t="s">
        <v>22</v>
      </c>
      <c r="L137" s="25">
        <v>0.99</v>
      </c>
      <c r="M137" s="4">
        <v>9.91</v>
      </c>
      <c r="N137" s="7">
        <v>623.41</v>
      </c>
      <c r="P137" s="24" t="s">
        <v>22</v>
      </c>
      <c r="Q137" s="25">
        <v>1.1000000000000001</v>
      </c>
      <c r="R137" s="4">
        <v>11.01</v>
      </c>
      <c r="S137" s="7">
        <v>692.68</v>
      </c>
    </row>
    <row r="138" spans="1:21" ht="15.75" thickBot="1" x14ac:dyDescent="0.3">
      <c r="A138" s="43" t="s">
        <v>46</v>
      </c>
      <c r="B138" s="1" t="s">
        <v>23</v>
      </c>
      <c r="C138" s="1">
        <v>1495.8683599999997</v>
      </c>
      <c r="D138" s="1">
        <v>69120</v>
      </c>
      <c r="E138" s="1">
        <v>152332.19226620364</v>
      </c>
      <c r="F138" s="10">
        <f t="shared" si="10"/>
        <v>0.10183529268992872</v>
      </c>
      <c r="G138" s="10">
        <f t="shared" si="11"/>
        <v>21.641614004629627</v>
      </c>
      <c r="H138" s="11">
        <f t="shared" si="8"/>
        <v>4.8252902414487986E-2</v>
      </c>
      <c r="I138" s="12">
        <f t="shared" si="9"/>
        <v>-6.397989270058746E-2</v>
      </c>
      <c r="K138" s="20"/>
      <c r="L138" s="20"/>
      <c r="M138" s="20"/>
      <c r="N138" s="20"/>
      <c r="P138" s="20"/>
      <c r="Q138" s="20"/>
      <c r="R138" s="20"/>
      <c r="S138" s="20"/>
    </row>
    <row r="139" spans="1:21" ht="15.75" thickBot="1" x14ac:dyDescent="0.3">
      <c r="A139" s="43" t="s">
        <v>46</v>
      </c>
      <c r="B139" s="1" t="s">
        <v>24</v>
      </c>
      <c r="C139" s="1">
        <v>1568.04835</v>
      </c>
      <c r="D139" s="1">
        <v>75015</v>
      </c>
      <c r="E139" s="1">
        <v>149466.18305016976</v>
      </c>
      <c r="F139" s="10">
        <f t="shared" si="10"/>
        <v>9.5319881590494163E-2</v>
      </c>
      <c r="G139" s="10">
        <f t="shared" si="11"/>
        <v>20.903130707191895</v>
      </c>
      <c r="H139" s="11"/>
      <c r="I139" s="12"/>
      <c r="K139" s="1"/>
      <c r="L139" s="1"/>
      <c r="M139" s="1"/>
      <c r="N139" s="1"/>
      <c r="P139" s="1"/>
      <c r="Q139" s="1"/>
      <c r="R139" s="1"/>
      <c r="S139" s="1"/>
    </row>
    <row r="140" spans="1:21" ht="15.75" thickBot="1" x14ac:dyDescent="0.3">
      <c r="A140" s="44" t="s">
        <v>46</v>
      </c>
      <c r="B140" s="4"/>
      <c r="C140" s="4"/>
      <c r="D140" s="4"/>
      <c r="E140" s="4"/>
      <c r="F140" s="10"/>
      <c r="G140" s="10"/>
      <c r="H140" s="11"/>
      <c r="I140" s="12"/>
      <c r="K140" s="1"/>
      <c r="L140" s="1"/>
      <c r="M140" s="1"/>
      <c r="N140" s="1"/>
      <c r="P140" s="1"/>
      <c r="Q140" s="1"/>
      <c r="R140" s="1"/>
      <c r="S140" s="1"/>
    </row>
  </sheetData>
  <mergeCells count="25">
    <mergeCell ref="A21:A26"/>
    <mergeCell ref="L1:N1"/>
    <mergeCell ref="P1:R1"/>
    <mergeCell ref="A3:A8"/>
    <mergeCell ref="A9:A14"/>
    <mergeCell ref="A15:A20"/>
    <mergeCell ref="A93:A98"/>
    <mergeCell ref="A27:A32"/>
    <mergeCell ref="A33:A38"/>
    <mergeCell ref="A39:A44"/>
    <mergeCell ref="A45:A50"/>
    <mergeCell ref="A51:A56"/>
    <mergeCell ref="A57:A62"/>
    <mergeCell ref="A63:A68"/>
    <mergeCell ref="A69:A74"/>
    <mergeCell ref="A75:A80"/>
    <mergeCell ref="A81:A86"/>
    <mergeCell ref="A87:A92"/>
    <mergeCell ref="A135:A140"/>
    <mergeCell ref="A99:A104"/>
    <mergeCell ref="A105:A110"/>
    <mergeCell ref="A111:A116"/>
    <mergeCell ref="A117:A122"/>
    <mergeCell ref="A123:A128"/>
    <mergeCell ref="A129:A1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D7BB0-80F9-475E-A908-754D891E14FE}">
  <dimension ref="A1:S152"/>
  <sheetViews>
    <sheetView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P147" sqref="P147:S149"/>
    </sheetView>
  </sheetViews>
  <sheetFormatPr defaultRowHeight="15" x14ac:dyDescent="0.25"/>
  <cols>
    <col min="8" max="8" width="13.7109375" bestFit="1" customWidth="1"/>
    <col min="9" max="9" width="11.140625" bestFit="1" customWidth="1"/>
    <col min="10" max="10" width="11.140625" customWidth="1"/>
    <col min="11" max="11" width="13.5703125" bestFit="1" customWidth="1"/>
    <col min="12" max="12" width="7.85546875" bestFit="1" customWidth="1"/>
    <col min="13" max="13" width="14.42578125" bestFit="1" customWidth="1"/>
    <col min="14" max="14" width="25.140625" bestFit="1" customWidth="1"/>
    <col min="16" max="16" width="13.5703125" bestFit="1" customWidth="1"/>
  </cols>
  <sheetData>
    <row r="1" spans="1:19" ht="15.75" thickBot="1" x14ac:dyDescent="0.3">
      <c r="L1" s="51" t="s">
        <v>0</v>
      </c>
      <c r="M1" s="51"/>
      <c r="N1" s="51"/>
      <c r="O1" s="8"/>
      <c r="P1" s="52" t="s">
        <v>1</v>
      </c>
      <c r="Q1" s="52"/>
      <c r="R1" s="52"/>
    </row>
    <row r="2" spans="1:19" ht="15.75" thickBot="1" x14ac:dyDescent="0.3">
      <c r="A2" s="16" t="s">
        <v>2</v>
      </c>
      <c r="B2" s="17"/>
      <c r="C2" s="17" t="s">
        <v>3</v>
      </c>
      <c r="D2" s="17" t="s">
        <v>4</v>
      </c>
      <c r="E2" s="17" t="s">
        <v>5</v>
      </c>
      <c r="F2" s="17" t="s">
        <v>6</v>
      </c>
      <c r="G2" s="17" t="s">
        <v>7</v>
      </c>
      <c r="H2" s="17" t="s">
        <v>8</v>
      </c>
      <c r="I2" s="18" t="s">
        <v>9</v>
      </c>
      <c r="J2" s="14"/>
      <c r="K2" s="16" t="s">
        <v>10</v>
      </c>
      <c r="L2" s="17" t="s">
        <v>11</v>
      </c>
      <c r="M2" s="17" t="s">
        <v>12</v>
      </c>
      <c r="N2" s="18" t="s">
        <v>13</v>
      </c>
      <c r="O2" s="9"/>
      <c r="P2" s="19" t="s">
        <v>10</v>
      </c>
      <c r="Q2" s="19" t="s">
        <v>14</v>
      </c>
      <c r="R2" s="19" t="s">
        <v>15</v>
      </c>
      <c r="S2" s="19" t="s">
        <v>16</v>
      </c>
    </row>
    <row r="3" spans="1:19" ht="15.75" thickBot="1" x14ac:dyDescent="0.3">
      <c r="A3" s="48" t="s">
        <v>17</v>
      </c>
      <c r="B3" s="3" t="s">
        <v>18</v>
      </c>
      <c r="C3" s="3">
        <v>0</v>
      </c>
      <c r="D3" s="3">
        <v>0</v>
      </c>
      <c r="E3" s="3"/>
      <c r="F3" s="10" t="str">
        <f>(IFERROR((E3/C3)/1000,"-"))</f>
        <v>-</v>
      </c>
      <c r="G3" s="10">
        <f>IFERROR((C3/D3),0)*1000</f>
        <v>0</v>
      </c>
      <c r="H3" s="11">
        <f>IFERROR(C4/C3-1,0)</f>
        <v>0</v>
      </c>
      <c r="I3" s="12">
        <f>IFERROR(F4/F3-1,0)</f>
        <v>0</v>
      </c>
      <c r="J3" s="15"/>
      <c r="K3" s="21" t="s">
        <v>14</v>
      </c>
      <c r="L3" s="22">
        <v>1</v>
      </c>
      <c r="M3" s="3">
        <v>1.04</v>
      </c>
      <c r="N3" s="5">
        <v>56.64</v>
      </c>
      <c r="P3" s="21" t="s">
        <v>14</v>
      </c>
      <c r="Q3" s="22">
        <v>1</v>
      </c>
      <c r="R3" s="3">
        <v>1.04</v>
      </c>
      <c r="S3" s="5">
        <v>56.64</v>
      </c>
    </row>
    <row r="4" spans="1:19" ht="15.75" thickBot="1" x14ac:dyDescent="0.3">
      <c r="A4" s="49"/>
      <c r="B4" s="1" t="s">
        <v>19</v>
      </c>
      <c r="C4" s="1">
        <v>0</v>
      </c>
      <c r="D4" s="1">
        <v>0</v>
      </c>
      <c r="E4" s="1"/>
      <c r="F4" s="10" t="str">
        <f t="shared" ref="F4:F73" si="0">(IFERROR((E4/C4)/1000,"-"))</f>
        <v>-</v>
      </c>
      <c r="G4" s="10">
        <f t="shared" ref="G4:G73" si="1">IFERROR((C4/D4),0)*1000</f>
        <v>0</v>
      </c>
      <c r="H4" s="11">
        <f t="shared" ref="H4:H12" si="2">IFERROR(C5/C4-1,0)</f>
        <v>0</v>
      </c>
      <c r="I4" s="12">
        <f t="shared" ref="I4:I12" si="3">IFERROR(F5/F4-1,0)</f>
        <v>0</v>
      </c>
      <c r="J4" s="15"/>
      <c r="K4" s="23" t="s">
        <v>20</v>
      </c>
      <c r="L4" s="13">
        <v>0.28000000000000003</v>
      </c>
      <c r="M4" s="1">
        <v>0.28999999999999998</v>
      </c>
      <c r="N4" s="6">
        <v>15.86</v>
      </c>
      <c r="P4" s="23" t="s">
        <v>20</v>
      </c>
      <c r="Q4" s="13">
        <v>0.28000000000000003</v>
      </c>
      <c r="R4" s="1">
        <v>0.28999999999999998</v>
      </c>
      <c r="S4" s="6">
        <v>15.86</v>
      </c>
    </row>
    <row r="5" spans="1:19" ht="15.75" thickBot="1" x14ac:dyDescent="0.3">
      <c r="A5" s="49"/>
      <c r="B5" s="1" t="s">
        <v>21</v>
      </c>
      <c r="C5" s="1">
        <v>0</v>
      </c>
      <c r="D5" s="1">
        <v>0</v>
      </c>
      <c r="E5" s="1">
        <v>0</v>
      </c>
      <c r="F5" s="10" t="str">
        <f t="shared" si="0"/>
        <v>-</v>
      </c>
      <c r="G5" s="10">
        <f t="shared" si="1"/>
        <v>0</v>
      </c>
      <c r="H5" s="11">
        <f t="shared" si="2"/>
        <v>0</v>
      </c>
      <c r="I5" s="12">
        <f t="shared" si="3"/>
        <v>0</v>
      </c>
      <c r="J5" s="15"/>
      <c r="K5" s="24" t="s">
        <v>22</v>
      </c>
      <c r="L5" s="25">
        <v>0.5</v>
      </c>
      <c r="M5" s="4">
        <v>0.52</v>
      </c>
      <c r="N5" s="7">
        <v>28.32</v>
      </c>
      <c r="P5" s="24" t="s">
        <v>22</v>
      </c>
      <c r="Q5" s="25">
        <v>0.5</v>
      </c>
      <c r="R5" s="4">
        <v>0.52</v>
      </c>
      <c r="S5" s="7">
        <v>28.32</v>
      </c>
    </row>
    <row r="6" spans="1:19" ht="15.75" thickBot="1" x14ac:dyDescent="0.3">
      <c r="A6" s="49"/>
      <c r="B6" s="1" t="s">
        <v>23</v>
      </c>
      <c r="C6" s="1">
        <v>0</v>
      </c>
      <c r="D6" s="1">
        <v>0</v>
      </c>
      <c r="E6" s="1">
        <v>0</v>
      </c>
      <c r="F6" s="10" t="str">
        <f t="shared" si="0"/>
        <v>-</v>
      </c>
      <c r="G6" s="10">
        <f t="shared" si="1"/>
        <v>0</v>
      </c>
      <c r="H6" s="11">
        <f>IFERROR(C7/C6-1,0)</f>
        <v>0</v>
      </c>
      <c r="I6" s="12">
        <f t="shared" si="3"/>
        <v>0</v>
      </c>
      <c r="J6" s="15"/>
      <c r="K6" s="20"/>
      <c r="L6" s="20"/>
      <c r="M6" s="20"/>
      <c r="N6" s="20"/>
      <c r="P6" s="20"/>
      <c r="Q6" s="20"/>
      <c r="R6" s="20"/>
      <c r="S6" s="20"/>
    </row>
    <row r="7" spans="1:19" ht="15.75" thickBot="1" x14ac:dyDescent="0.3">
      <c r="A7" s="49"/>
      <c r="B7" s="1" t="s">
        <v>24</v>
      </c>
      <c r="C7" s="1">
        <v>9.2082000000000033</v>
      </c>
      <c r="D7" s="1">
        <v>2039</v>
      </c>
      <c r="E7" s="1">
        <v>289958.48465316556</v>
      </c>
      <c r="F7" s="10">
        <f t="shared" si="0"/>
        <v>31.489160167368809</v>
      </c>
      <c r="G7" s="10">
        <f t="shared" si="1"/>
        <v>4.5160372731731249</v>
      </c>
      <c r="H7" s="11"/>
      <c r="I7" s="12"/>
      <c r="K7" s="1"/>
      <c r="L7" s="1"/>
      <c r="M7" s="1"/>
      <c r="N7" s="1"/>
      <c r="P7" s="1"/>
      <c r="Q7" s="1"/>
      <c r="R7" s="1"/>
      <c r="S7" s="1"/>
    </row>
    <row r="8" spans="1:19" ht="15.75" thickBot="1" x14ac:dyDescent="0.3">
      <c r="A8" s="50"/>
      <c r="B8" s="2"/>
      <c r="C8" s="2"/>
      <c r="D8" s="2"/>
      <c r="E8" s="2"/>
      <c r="F8" s="10"/>
      <c r="G8" s="10"/>
      <c r="H8" s="11"/>
      <c r="I8" s="12"/>
      <c r="K8" s="2"/>
      <c r="L8" s="2"/>
      <c r="M8" s="2"/>
      <c r="N8" s="2"/>
      <c r="P8" s="2"/>
      <c r="Q8" s="2"/>
      <c r="R8" s="2"/>
      <c r="S8" s="2"/>
    </row>
    <row r="9" spans="1:19" ht="15.75" thickBot="1" x14ac:dyDescent="0.3">
      <c r="A9" s="42" t="s">
        <v>25</v>
      </c>
      <c r="B9" s="3" t="s">
        <v>18</v>
      </c>
      <c r="C9" s="3">
        <v>0</v>
      </c>
      <c r="D9" s="3">
        <v>0</v>
      </c>
      <c r="E9" s="3"/>
      <c r="F9" s="10" t="str">
        <f t="shared" si="0"/>
        <v>-</v>
      </c>
      <c r="G9" s="10">
        <f t="shared" si="1"/>
        <v>0</v>
      </c>
      <c r="H9" s="11">
        <f t="shared" si="2"/>
        <v>0</v>
      </c>
      <c r="I9" s="12">
        <f t="shared" si="3"/>
        <v>0</v>
      </c>
      <c r="K9" s="21" t="s">
        <v>14</v>
      </c>
      <c r="L9" s="22">
        <v>1</v>
      </c>
      <c r="M9" s="3">
        <v>5.04</v>
      </c>
      <c r="N9" s="5">
        <v>318.43</v>
      </c>
      <c r="P9" s="21" t="s">
        <v>14</v>
      </c>
      <c r="Q9" s="22">
        <v>1</v>
      </c>
      <c r="R9" s="3">
        <v>5.04</v>
      </c>
      <c r="S9" s="5">
        <v>318.43</v>
      </c>
    </row>
    <row r="10" spans="1:19" ht="15.75" thickBot="1" x14ac:dyDescent="0.3">
      <c r="A10" s="43"/>
      <c r="B10" s="1" t="s">
        <v>19</v>
      </c>
      <c r="C10" s="1">
        <v>0</v>
      </c>
      <c r="D10" s="1">
        <v>0</v>
      </c>
      <c r="E10" s="1"/>
      <c r="F10" s="10" t="str">
        <f t="shared" si="0"/>
        <v>-</v>
      </c>
      <c r="G10" s="10">
        <f t="shared" si="1"/>
        <v>0</v>
      </c>
      <c r="H10" s="11">
        <f t="shared" si="2"/>
        <v>0</v>
      </c>
      <c r="I10" s="12">
        <f t="shared" si="3"/>
        <v>0</v>
      </c>
      <c r="K10" s="23" t="s">
        <v>20</v>
      </c>
      <c r="L10" s="13">
        <v>0.25</v>
      </c>
      <c r="M10" s="1">
        <v>1.26</v>
      </c>
      <c r="N10" s="6">
        <v>79.61</v>
      </c>
      <c r="P10" s="23" t="s">
        <v>20</v>
      </c>
      <c r="Q10" s="13">
        <v>0.25</v>
      </c>
      <c r="R10" s="1">
        <v>1.26</v>
      </c>
      <c r="S10" s="6">
        <v>79.61</v>
      </c>
    </row>
    <row r="11" spans="1:19" ht="15.75" thickBot="1" x14ac:dyDescent="0.3">
      <c r="A11" s="43"/>
      <c r="B11" s="1" t="s">
        <v>21</v>
      </c>
      <c r="C11" s="1">
        <v>0</v>
      </c>
      <c r="D11" s="1">
        <v>0</v>
      </c>
      <c r="E11" s="1">
        <v>0</v>
      </c>
      <c r="F11" s="10" t="str">
        <f t="shared" si="0"/>
        <v>-</v>
      </c>
      <c r="G11" s="10">
        <f t="shared" si="1"/>
        <v>0</v>
      </c>
      <c r="H11" s="11">
        <f t="shared" si="2"/>
        <v>0</v>
      </c>
      <c r="I11" s="12">
        <f t="shared" si="3"/>
        <v>0</v>
      </c>
      <c r="K11" s="24" t="s">
        <v>22</v>
      </c>
      <c r="L11" s="25">
        <v>0.45</v>
      </c>
      <c r="M11" s="4">
        <v>2.27</v>
      </c>
      <c r="N11" s="7">
        <v>143.29</v>
      </c>
      <c r="P11" s="24" t="s">
        <v>22</v>
      </c>
      <c r="Q11" s="25">
        <v>0.45</v>
      </c>
      <c r="R11" s="4">
        <v>2.27</v>
      </c>
      <c r="S11" s="7">
        <v>143.29</v>
      </c>
    </row>
    <row r="12" spans="1:19" ht="15.75" thickBot="1" x14ac:dyDescent="0.3">
      <c r="A12" s="43"/>
      <c r="B12" s="1" t="s">
        <v>23</v>
      </c>
      <c r="C12" s="1">
        <v>0</v>
      </c>
      <c r="D12" s="1">
        <v>0</v>
      </c>
      <c r="E12" s="1">
        <v>0</v>
      </c>
      <c r="F12" s="10" t="str">
        <f t="shared" si="0"/>
        <v>-</v>
      </c>
      <c r="G12" s="10">
        <f t="shared" si="1"/>
        <v>0</v>
      </c>
      <c r="H12" s="11">
        <f t="shared" si="2"/>
        <v>0</v>
      </c>
      <c r="I12" s="12">
        <f t="shared" si="3"/>
        <v>0</v>
      </c>
      <c r="K12" s="20"/>
      <c r="L12" s="20"/>
      <c r="M12" s="20"/>
      <c r="N12" s="20"/>
      <c r="P12" s="20"/>
      <c r="Q12" s="20"/>
      <c r="R12" s="20"/>
      <c r="S12" s="20"/>
    </row>
    <row r="13" spans="1:19" ht="15.75" thickBot="1" x14ac:dyDescent="0.3">
      <c r="A13" s="43"/>
      <c r="B13" s="1" t="s">
        <v>24</v>
      </c>
      <c r="C13" s="1">
        <v>37.275649999999999</v>
      </c>
      <c r="D13" s="1">
        <v>9553</v>
      </c>
      <c r="E13" s="1">
        <v>484337.50507724355</v>
      </c>
      <c r="F13" s="10">
        <f t="shared" si="0"/>
        <v>12.993401995062287</v>
      </c>
      <c r="G13" s="10">
        <f t="shared" si="1"/>
        <v>3.9019836700512927</v>
      </c>
      <c r="H13" s="11"/>
      <c r="I13" s="12"/>
      <c r="K13" s="1"/>
      <c r="L13" s="1"/>
      <c r="M13" s="1"/>
      <c r="N13" s="1"/>
      <c r="P13" s="1"/>
      <c r="Q13" s="1"/>
      <c r="R13" s="1"/>
      <c r="S13" s="1"/>
    </row>
    <row r="14" spans="1:19" ht="15.75" thickBot="1" x14ac:dyDescent="0.3">
      <c r="A14" s="44"/>
      <c r="B14" s="4"/>
      <c r="C14" s="4"/>
      <c r="D14" s="4"/>
      <c r="E14" s="4"/>
      <c r="F14" s="10"/>
      <c r="G14" s="10"/>
      <c r="H14" s="11"/>
      <c r="I14" s="12"/>
      <c r="K14" s="1"/>
      <c r="L14" s="1"/>
      <c r="M14" s="1"/>
      <c r="N14" s="1"/>
      <c r="P14" s="1"/>
      <c r="Q14" s="1"/>
      <c r="R14" s="1"/>
      <c r="S14" s="1"/>
    </row>
    <row r="15" spans="1:19" ht="15.75" thickBot="1" x14ac:dyDescent="0.3">
      <c r="A15" s="42" t="s">
        <v>26</v>
      </c>
      <c r="B15" s="3" t="s">
        <v>18</v>
      </c>
      <c r="C15" s="3">
        <v>0</v>
      </c>
      <c r="D15" s="3">
        <v>0</v>
      </c>
      <c r="E15" s="3"/>
      <c r="F15" s="10" t="str">
        <f t="shared" si="0"/>
        <v>-</v>
      </c>
      <c r="G15" s="10">
        <f t="shared" si="1"/>
        <v>0</v>
      </c>
      <c r="H15" s="11">
        <f t="shared" ref="H15:H84" si="4">IFERROR(C16/C15-1,0)</f>
        <v>0</v>
      </c>
      <c r="I15" s="12">
        <f t="shared" ref="I15:I84" si="5">IFERROR(F16/F15-1,0)</f>
        <v>0</v>
      </c>
      <c r="K15" s="1"/>
      <c r="L15" s="1"/>
      <c r="M15" s="1"/>
      <c r="N15" s="1"/>
      <c r="P15" s="1"/>
      <c r="Q15" s="1"/>
      <c r="R15" s="1"/>
      <c r="S15" s="1"/>
    </row>
    <row r="16" spans="1:19" ht="15.75" thickBot="1" x14ac:dyDescent="0.3">
      <c r="A16" s="43" t="s">
        <v>26</v>
      </c>
      <c r="B16" s="1" t="s">
        <v>19</v>
      </c>
      <c r="C16" s="1">
        <v>5.1366800000000001</v>
      </c>
      <c r="D16" s="1">
        <v>675</v>
      </c>
      <c r="E16" s="1"/>
      <c r="F16" s="10">
        <f t="shared" si="0"/>
        <v>0</v>
      </c>
      <c r="G16" s="10">
        <f t="shared" si="1"/>
        <v>7.6098962962962959</v>
      </c>
      <c r="H16" s="11">
        <f t="shared" si="4"/>
        <v>-1</v>
      </c>
      <c r="I16" s="12">
        <f t="shared" si="5"/>
        <v>0</v>
      </c>
      <c r="K16" s="1"/>
      <c r="L16" s="1"/>
      <c r="M16" s="1"/>
      <c r="N16" s="1"/>
      <c r="P16" s="1"/>
      <c r="Q16" s="1"/>
      <c r="R16" s="1"/>
      <c r="S16" s="1"/>
    </row>
    <row r="17" spans="1:19" ht="15.75" thickBot="1" x14ac:dyDescent="0.3">
      <c r="A17" s="43" t="s">
        <v>26</v>
      </c>
      <c r="B17" s="1" t="s">
        <v>21</v>
      </c>
      <c r="C17" s="1">
        <v>0</v>
      </c>
      <c r="D17" s="1">
        <v>0</v>
      </c>
      <c r="E17" s="1"/>
      <c r="F17" s="10" t="str">
        <f t="shared" si="0"/>
        <v>-</v>
      </c>
      <c r="G17" s="10">
        <f t="shared" si="1"/>
        <v>0</v>
      </c>
      <c r="H17" s="11">
        <f t="shared" si="4"/>
        <v>0</v>
      </c>
      <c r="I17" s="12">
        <f t="shared" si="5"/>
        <v>0</v>
      </c>
      <c r="K17" s="1"/>
      <c r="L17" s="1"/>
      <c r="M17" s="1"/>
      <c r="N17" s="1"/>
      <c r="P17" s="1"/>
      <c r="Q17" s="1"/>
      <c r="R17" s="1"/>
      <c r="S17" s="1"/>
    </row>
    <row r="18" spans="1:19" ht="15.75" thickBot="1" x14ac:dyDescent="0.3">
      <c r="A18" s="43" t="s">
        <v>26</v>
      </c>
      <c r="B18" s="1" t="s">
        <v>23</v>
      </c>
      <c r="C18" s="1">
        <v>0</v>
      </c>
      <c r="D18" s="1">
        <v>0</v>
      </c>
      <c r="E18" s="1"/>
      <c r="F18" s="10" t="str">
        <f t="shared" si="0"/>
        <v>-</v>
      </c>
      <c r="G18" s="10">
        <f t="shared" si="1"/>
        <v>0</v>
      </c>
      <c r="H18" s="11">
        <f t="shared" si="4"/>
        <v>0</v>
      </c>
      <c r="I18" s="12">
        <f t="shared" si="5"/>
        <v>0</v>
      </c>
      <c r="K18" s="1"/>
      <c r="L18" s="1"/>
      <c r="M18" s="1"/>
      <c r="N18" s="1"/>
      <c r="P18" s="1"/>
      <c r="Q18" s="1"/>
      <c r="R18" s="1"/>
      <c r="S18" s="1"/>
    </row>
    <row r="19" spans="1:19" ht="15.75" thickBot="1" x14ac:dyDescent="0.3">
      <c r="A19" s="43" t="s">
        <v>26</v>
      </c>
      <c r="B19" s="1" t="s">
        <v>24</v>
      </c>
      <c r="C19" s="1">
        <v>0</v>
      </c>
      <c r="D19" s="1">
        <v>0</v>
      </c>
      <c r="E19" s="1"/>
      <c r="F19" s="10" t="str">
        <f t="shared" si="0"/>
        <v>-</v>
      </c>
      <c r="G19" s="10">
        <f t="shared" si="1"/>
        <v>0</v>
      </c>
      <c r="H19" s="11"/>
      <c r="I19" s="12"/>
      <c r="K19" s="1"/>
      <c r="L19" s="1"/>
      <c r="M19" s="1"/>
      <c r="N19" s="1"/>
      <c r="P19" s="1"/>
      <c r="Q19" s="1"/>
      <c r="R19" s="1"/>
      <c r="S19" s="1"/>
    </row>
    <row r="20" spans="1:19" ht="15.75" thickBot="1" x14ac:dyDescent="0.3">
      <c r="A20" s="44" t="s">
        <v>26</v>
      </c>
      <c r="B20" s="4"/>
      <c r="C20" s="4"/>
      <c r="D20" s="4"/>
      <c r="E20" s="4"/>
      <c r="F20" s="10"/>
      <c r="G20" s="10"/>
      <c r="H20" s="11"/>
      <c r="I20" s="12"/>
      <c r="K20" s="2"/>
      <c r="L20" s="2"/>
      <c r="M20" s="2"/>
      <c r="N20" s="2"/>
      <c r="P20" s="2"/>
      <c r="Q20" s="2"/>
      <c r="R20" s="2"/>
      <c r="S20" s="2"/>
    </row>
    <row r="21" spans="1:19" ht="15.75" thickBot="1" x14ac:dyDescent="0.3">
      <c r="A21" s="42" t="s">
        <v>27</v>
      </c>
      <c r="B21" s="3" t="s">
        <v>18</v>
      </c>
      <c r="C21" s="3">
        <v>0</v>
      </c>
      <c r="D21" s="3">
        <v>0</v>
      </c>
      <c r="E21" s="3"/>
      <c r="F21" s="10" t="str">
        <f t="shared" si="0"/>
        <v>-</v>
      </c>
      <c r="G21" s="10">
        <f t="shared" si="1"/>
        <v>0</v>
      </c>
      <c r="H21" s="11">
        <f t="shared" si="4"/>
        <v>0</v>
      </c>
      <c r="I21" s="12">
        <f t="shared" si="5"/>
        <v>0</v>
      </c>
      <c r="K21" s="21" t="s">
        <v>14</v>
      </c>
      <c r="L21" s="22">
        <v>1</v>
      </c>
      <c r="M21" s="3">
        <v>6.27</v>
      </c>
      <c r="N21" s="5">
        <v>75.790000000000006</v>
      </c>
      <c r="P21" s="21" t="s">
        <v>14</v>
      </c>
      <c r="Q21" s="22">
        <v>1</v>
      </c>
      <c r="R21" s="3">
        <v>6.27</v>
      </c>
      <c r="S21" s="5">
        <v>75.790000000000006</v>
      </c>
    </row>
    <row r="22" spans="1:19" ht="15.75" thickBot="1" x14ac:dyDescent="0.3">
      <c r="A22" s="43" t="s">
        <v>27</v>
      </c>
      <c r="B22" s="1" t="s">
        <v>19</v>
      </c>
      <c r="C22" s="1">
        <v>95.962790000000027</v>
      </c>
      <c r="D22" s="1">
        <v>2580</v>
      </c>
      <c r="E22" s="1"/>
      <c r="F22" s="10">
        <f t="shared" si="0"/>
        <v>0</v>
      </c>
      <c r="G22" s="10">
        <f t="shared" si="1"/>
        <v>37.194879844961257</v>
      </c>
      <c r="H22" s="11">
        <f t="shared" si="4"/>
        <v>0.70056320788505566</v>
      </c>
      <c r="I22" s="12">
        <f t="shared" si="5"/>
        <v>0</v>
      </c>
      <c r="K22" s="23" t="s">
        <v>20</v>
      </c>
      <c r="L22" s="13">
        <v>0.5</v>
      </c>
      <c r="M22" s="1">
        <v>3.13</v>
      </c>
      <c r="N22" s="6">
        <v>37.9</v>
      </c>
      <c r="P22" s="23" t="s">
        <v>20</v>
      </c>
      <c r="Q22" s="13">
        <v>0.65</v>
      </c>
      <c r="R22" s="1">
        <v>4.07</v>
      </c>
      <c r="S22" s="6">
        <v>49.27</v>
      </c>
    </row>
    <row r="23" spans="1:19" ht="15.75" thickBot="1" x14ac:dyDescent="0.3">
      <c r="A23" s="43" t="s">
        <v>27</v>
      </c>
      <c r="B23" s="1" t="s">
        <v>21</v>
      </c>
      <c r="C23" s="1">
        <v>163.19078999999999</v>
      </c>
      <c r="D23" s="1">
        <v>2509</v>
      </c>
      <c r="E23" s="1">
        <v>114637.9626026732</v>
      </c>
      <c r="F23" s="10">
        <f t="shared" si="0"/>
        <v>0.7024781398672878</v>
      </c>
      <c r="G23" s="10">
        <f t="shared" si="1"/>
        <v>65.042164208848149</v>
      </c>
      <c r="H23" s="11">
        <f t="shared" si="4"/>
        <v>0.71066026458968667</v>
      </c>
      <c r="I23" s="12">
        <f t="shared" si="5"/>
        <v>0.79268013067588505</v>
      </c>
      <c r="K23" s="24" t="s">
        <v>22</v>
      </c>
      <c r="L23" s="25">
        <v>0.95</v>
      </c>
      <c r="M23" s="4">
        <v>5.95</v>
      </c>
      <c r="N23" s="7">
        <v>72</v>
      </c>
      <c r="P23" s="24" t="s">
        <v>22</v>
      </c>
      <c r="Q23" s="25">
        <v>1.25</v>
      </c>
      <c r="R23" s="4">
        <v>7.83</v>
      </c>
      <c r="S23" s="7">
        <v>94.74</v>
      </c>
    </row>
    <row r="24" spans="1:19" ht="15.75" thickBot="1" x14ac:dyDescent="0.3">
      <c r="A24" s="43" t="s">
        <v>27</v>
      </c>
      <c r="B24" s="1" t="s">
        <v>23</v>
      </c>
      <c r="C24" s="1">
        <v>279.16399999999999</v>
      </c>
      <c r="D24" s="1">
        <v>4363</v>
      </c>
      <c r="E24" s="1">
        <v>351556.4186481997</v>
      </c>
      <c r="F24" s="10">
        <f t="shared" si="0"/>
        <v>1.2593186035742421</v>
      </c>
      <c r="G24" s="10">
        <f t="shared" si="1"/>
        <v>63.984414393765761</v>
      </c>
      <c r="H24" s="11">
        <f t="shared" si="4"/>
        <v>0.41101177085870688</v>
      </c>
      <c r="I24" s="12">
        <f t="shared" si="5"/>
        <v>-0.30669545799049425</v>
      </c>
      <c r="K24" s="20"/>
      <c r="L24" s="20"/>
      <c r="M24" s="20"/>
      <c r="N24" s="20"/>
      <c r="P24" s="20"/>
      <c r="Q24" s="20"/>
      <c r="R24" s="20"/>
      <c r="S24" s="20"/>
    </row>
    <row r="25" spans="1:19" ht="15.75" thickBot="1" x14ac:dyDescent="0.3">
      <c r="A25" s="43" t="s">
        <v>27</v>
      </c>
      <c r="B25" s="1" t="s">
        <v>24</v>
      </c>
      <c r="C25" s="1">
        <v>393.90369000000004</v>
      </c>
      <c r="D25" s="1">
        <v>10680</v>
      </c>
      <c r="E25" s="1">
        <v>343913.88780802145</v>
      </c>
      <c r="F25" s="10">
        <f t="shared" si="0"/>
        <v>0.87309130769509025</v>
      </c>
      <c r="G25" s="10">
        <f t="shared" si="1"/>
        <v>36.882367977528091</v>
      </c>
      <c r="H25" s="11"/>
      <c r="I25" s="12"/>
      <c r="K25" s="1"/>
      <c r="L25" s="1"/>
      <c r="M25" s="1"/>
      <c r="N25" s="1"/>
      <c r="P25" s="1"/>
      <c r="Q25" s="1"/>
      <c r="R25" s="1"/>
      <c r="S25" s="1"/>
    </row>
    <row r="26" spans="1:19" ht="15.75" thickBot="1" x14ac:dyDescent="0.3">
      <c r="A26" s="44" t="s">
        <v>27</v>
      </c>
      <c r="B26" s="4"/>
      <c r="C26" s="4"/>
      <c r="D26" s="4"/>
      <c r="E26" s="4"/>
      <c r="F26" s="10"/>
      <c r="G26" s="10"/>
      <c r="H26" s="11"/>
      <c r="I26" s="12"/>
      <c r="K26" s="2"/>
      <c r="L26" s="2"/>
      <c r="M26" s="2"/>
      <c r="N26" s="2"/>
      <c r="P26" s="2"/>
      <c r="Q26" s="2"/>
      <c r="R26" s="2"/>
      <c r="S26" s="2"/>
    </row>
    <row r="27" spans="1:19" ht="15.75" thickBot="1" x14ac:dyDescent="0.3">
      <c r="A27" s="42" t="s">
        <v>28</v>
      </c>
      <c r="B27" s="3" t="s">
        <v>18</v>
      </c>
      <c r="C27" s="3">
        <v>0</v>
      </c>
      <c r="D27" s="3">
        <v>0</v>
      </c>
      <c r="E27" s="3"/>
      <c r="F27" s="10" t="str">
        <f t="shared" si="0"/>
        <v>-</v>
      </c>
      <c r="G27" s="10">
        <f t="shared" si="1"/>
        <v>0</v>
      </c>
      <c r="H27" s="11">
        <f t="shared" si="4"/>
        <v>0</v>
      </c>
      <c r="I27" s="12">
        <f t="shared" si="5"/>
        <v>0</v>
      </c>
      <c r="K27" s="21" t="s">
        <v>14</v>
      </c>
      <c r="L27" s="22">
        <v>1</v>
      </c>
      <c r="M27" s="3">
        <v>5</v>
      </c>
      <c r="N27" s="5">
        <v>59.1</v>
      </c>
      <c r="P27" s="21" t="s">
        <v>14</v>
      </c>
      <c r="Q27" s="22">
        <v>1</v>
      </c>
      <c r="R27" s="3">
        <v>5</v>
      </c>
      <c r="S27" s="5">
        <v>59.1</v>
      </c>
    </row>
    <row r="28" spans="1:19" ht="15.75" thickBot="1" x14ac:dyDescent="0.3">
      <c r="A28" s="43" t="s">
        <v>28</v>
      </c>
      <c r="B28" s="1" t="s">
        <v>19</v>
      </c>
      <c r="C28" s="1">
        <v>33.906089999999978</v>
      </c>
      <c r="D28" s="1">
        <v>1120</v>
      </c>
      <c r="E28" s="1"/>
      <c r="F28" s="10">
        <f t="shared" si="0"/>
        <v>0</v>
      </c>
      <c r="G28" s="10">
        <f t="shared" si="1"/>
        <v>30.273294642857124</v>
      </c>
      <c r="H28" s="11">
        <f t="shared" si="4"/>
        <v>1.2597329860210968</v>
      </c>
      <c r="I28" s="12">
        <f t="shared" si="5"/>
        <v>0</v>
      </c>
      <c r="K28" s="23" t="s">
        <v>20</v>
      </c>
      <c r="L28" s="13">
        <v>0.24</v>
      </c>
      <c r="M28" s="1">
        <v>1.2</v>
      </c>
      <c r="N28" s="6">
        <v>14.18</v>
      </c>
      <c r="P28" s="23" t="s">
        <v>20</v>
      </c>
      <c r="Q28" s="13">
        <v>0.76</v>
      </c>
      <c r="R28" s="1">
        <v>3.8</v>
      </c>
      <c r="S28" s="6">
        <v>44.92</v>
      </c>
    </row>
    <row r="29" spans="1:19" ht="15.75" thickBot="1" x14ac:dyDescent="0.3">
      <c r="A29" s="43" t="s">
        <v>28</v>
      </c>
      <c r="B29" s="1" t="s">
        <v>21</v>
      </c>
      <c r="C29" s="1">
        <v>76.618710000000007</v>
      </c>
      <c r="D29" s="1">
        <v>2902</v>
      </c>
      <c r="E29" s="1">
        <v>35145.441003483553</v>
      </c>
      <c r="F29" s="10">
        <f t="shared" si="0"/>
        <v>0.4587057261011514</v>
      </c>
      <c r="G29" s="10">
        <f t="shared" si="1"/>
        <v>26.402036526533429</v>
      </c>
      <c r="H29" s="11">
        <f t="shared" si="4"/>
        <v>0.33510966185674462</v>
      </c>
      <c r="I29" s="12">
        <f t="shared" si="5"/>
        <v>1.2969399060681379</v>
      </c>
      <c r="K29" s="24" t="s">
        <v>22</v>
      </c>
      <c r="L29" s="25">
        <v>0.46</v>
      </c>
      <c r="M29" s="4">
        <v>2.2999999999999998</v>
      </c>
      <c r="N29" s="7">
        <v>27.19</v>
      </c>
      <c r="P29" s="24" t="s">
        <v>22</v>
      </c>
      <c r="Q29" s="25">
        <v>1.44</v>
      </c>
      <c r="R29" s="4">
        <v>7.21</v>
      </c>
      <c r="S29" s="7">
        <v>85.1</v>
      </c>
    </row>
    <row r="30" spans="1:19" ht="15.75" thickBot="1" x14ac:dyDescent="0.3">
      <c r="A30" s="43" t="s">
        <v>28</v>
      </c>
      <c r="B30" s="1" t="s">
        <v>23</v>
      </c>
      <c r="C30" s="1">
        <v>102.29437999999999</v>
      </c>
      <c r="D30" s="1">
        <v>3042</v>
      </c>
      <c r="E30" s="1">
        <v>107779.35222192474</v>
      </c>
      <c r="F30" s="10">
        <f t="shared" si="0"/>
        <v>1.0536194874236957</v>
      </c>
      <c r="G30" s="10">
        <f t="shared" si="1"/>
        <v>33.627343852728458</v>
      </c>
      <c r="H30" s="11">
        <f t="shared" si="4"/>
        <v>0.87077716292918583</v>
      </c>
      <c r="I30" s="12">
        <f t="shared" si="5"/>
        <v>-0.50056104532831502</v>
      </c>
      <c r="K30" s="20"/>
      <c r="L30" s="20"/>
      <c r="M30" s="20"/>
      <c r="N30" s="20"/>
      <c r="P30" s="20"/>
      <c r="Q30" s="20"/>
      <c r="R30" s="20"/>
      <c r="S30" s="20"/>
    </row>
    <row r="31" spans="1:19" ht="15.75" thickBot="1" x14ac:dyDescent="0.3">
      <c r="A31" s="43" t="s">
        <v>28</v>
      </c>
      <c r="B31" s="1" t="s">
        <v>24</v>
      </c>
      <c r="C31" s="1">
        <v>191.36999000000003</v>
      </c>
      <c r="D31" s="1">
        <v>7892</v>
      </c>
      <c r="E31" s="1">
        <v>100702.45117085545</v>
      </c>
      <c r="F31" s="10">
        <f t="shared" si="0"/>
        <v>0.52621861542060711</v>
      </c>
      <c r="G31" s="10">
        <f t="shared" si="1"/>
        <v>24.248604916371015</v>
      </c>
      <c r="H31" s="11"/>
      <c r="I31" s="12"/>
      <c r="K31" s="1"/>
      <c r="L31" s="1"/>
      <c r="M31" s="1"/>
      <c r="N31" s="1"/>
      <c r="P31" s="1"/>
      <c r="Q31" s="1"/>
      <c r="R31" s="1"/>
      <c r="S31" s="1"/>
    </row>
    <row r="32" spans="1:19" ht="15.75" thickBot="1" x14ac:dyDescent="0.3">
      <c r="A32" s="44" t="s">
        <v>28</v>
      </c>
      <c r="B32" s="4"/>
      <c r="C32" s="4"/>
      <c r="D32" s="4"/>
      <c r="E32" s="4"/>
      <c r="F32" s="10"/>
      <c r="G32" s="10"/>
      <c r="H32" s="11"/>
      <c r="I32" s="12"/>
      <c r="K32" s="2"/>
      <c r="L32" s="2"/>
      <c r="M32" s="2"/>
      <c r="N32" s="2"/>
      <c r="P32" s="2"/>
      <c r="Q32" s="2"/>
      <c r="R32" s="2"/>
      <c r="S32" s="2"/>
    </row>
    <row r="33" spans="1:19" ht="15.75" thickBot="1" x14ac:dyDescent="0.3">
      <c r="A33" s="42" t="s">
        <v>29</v>
      </c>
      <c r="B33" s="3" t="s">
        <v>18</v>
      </c>
      <c r="C33" s="3">
        <v>0</v>
      </c>
      <c r="D33" s="3">
        <v>0</v>
      </c>
      <c r="E33" s="3"/>
      <c r="F33" s="10" t="str">
        <f t="shared" si="0"/>
        <v>-</v>
      </c>
      <c r="G33" s="10">
        <f t="shared" si="1"/>
        <v>0</v>
      </c>
      <c r="H33" s="11">
        <f t="shared" si="4"/>
        <v>0</v>
      </c>
      <c r="I33" s="12">
        <f t="shared" si="5"/>
        <v>0</v>
      </c>
      <c r="K33" s="21" t="s">
        <v>14</v>
      </c>
      <c r="L33" s="22">
        <v>1</v>
      </c>
      <c r="M33" s="3">
        <v>13.43</v>
      </c>
      <c r="N33" s="5">
        <v>94.11</v>
      </c>
      <c r="P33" s="21" t="s">
        <v>14</v>
      </c>
      <c r="Q33" s="22">
        <v>1</v>
      </c>
      <c r="R33" s="3">
        <v>13.43</v>
      </c>
      <c r="S33" s="5">
        <v>94.11</v>
      </c>
    </row>
    <row r="34" spans="1:19" ht="15.75" thickBot="1" x14ac:dyDescent="0.3">
      <c r="A34" s="43" t="s">
        <v>29</v>
      </c>
      <c r="B34" s="1" t="s">
        <v>19</v>
      </c>
      <c r="C34" s="1">
        <v>30.76784</v>
      </c>
      <c r="D34" s="1">
        <v>498</v>
      </c>
      <c r="E34" s="1"/>
      <c r="F34" s="10">
        <f t="shared" si="0"/>
        <v>0</v>
      </c>
      <c r="G34" s="10">
        <f t="shared" si="1"/>
        <v>61.782811244979918</v>
      </c>
      <c r="H34" s="11">
        <f t="shared" si="4"/>
        <v>6.2074393262575471</v>
      </c>
      <c r="I34" s="12">
        <f t="shared" si="5"/>
        <v>0</v>
      </c>
      <c r="K34" s="23" t="s">
        <v>20</v>
      </c>
      <c r="L34" s="13">
        <v>0.15</v>
      </c>
      <c r="M34" s="1">
        <v>2.0099999999999998</v>
      </c>
      <c r="N34" s="6">
        <v>14.12</v>
      </c>
      <c r="P34" s="23" t="s">
        <v>20</v>
      </c>
      <c r="Q34" s="13">
        <v>0.65</v>
      </c>
      <c r="R34" s="1">
        <v>8.73</v>
      </c>
      <c r="S34" s="6">
        <v>61.17</v>
      </c>
    </row>
    <row r="35" spans="1:19" ht="15.75" thickBot="1" x14ac:dyDescent="0.3">
      <c r="A35" s="43" t="s">
        <v>29</v>
      </c>
      <c r="B35" s="1" t="s">
        <v>21</v>
      </c>
      <c r="C35" s="1">
        <v>221.75734</v>
      </c>
      <c r="D35" s="1">
        <v>5358</v>
      </c>
      <c r="E35" s="1">
        <v>206849.91599671927</v>
      </c>
      <c r="F35" s="10">
        <f t="shared" si="0"/>
        <v>0.93277596131302476</v>
      </c>
      <c r="G35" s="10">
        <f t="shared" si="1"/>
        <v>41.388081373646884</v>
      </c>
      <c r="H35" s="11">
        <f t="shared" si="4"/>
        <v>1.2747127558438431</v>
      </c>
      <c r="I35" s="12">
        <f t="shared" si="5"/>
        <v>0.34815556768135414</v>
      </c>
      <c r="K35" s="24" t="s">
        <v>22</v>
      </c>
      <c r="L35" s="25">
        <v>0.26</v>
      </c>
      <c r="M35" s="4">
        <v>3.49</v>
      </c>
      <c r="N35" s="7">
        <v>24.47</v>
      </c>
      <c r="P35" s="24" t="s">
        <v>22</v>
      </c>
      <c r="Q35" s="25">
        <v>1.17</v>
      </c>
      <c r="R35" s="4">
        <v>15.72</v>
      </c>
      <c r="S35" s="7">
        <v>110.11</v>
      </c>
    </row>
    <row r="36" spans="1:19" ht="15.75" thickBot="1" x14ac:dyDescent="0.3">
      <c r="A36" s="43" t="s">
        <v>29</v>
      </c>
      <c r="B36" s="1" t="s">
        <v>23</v>
      </c>
      <c r="C36" s="1">
        <v>504.43425000000008</v>
      </c>
      <c r="D36" s="1">
        <v>9371</v>
      </c>
      <c r="E36" s="1">
        <v>634339.74238994054</v>
      </c>
      <c r="F36" s="10">
        <f t="shared" si="0"/>
        <v>1.2575271056434818</v>
      </c>
      <c r="G36" s="10">
        <f t="shared" si="1"/>
        <v>53.829287162522689</v>
      </c>
      <c r="H36" s="11">
        <f t="shared" si="4"/>
        <v>-5.6079994568172253E-2</v>
      </c>
      <c r="I36" s="12">
        <f t="shared" si="5"/>
        <v>3.6381116975774841E-2</v>
      </c>
      <c r="K36" s="20"/>
      <c r="L36" s="20"/>
      <c r="M36" s="20"/>
      <c r="N36" s="20"/>
      <c r="P36" s="20"/>
      <c r="Q36" s="20"/>
      <c r="R36" s="20"/>
      <c r="S36" s="20"/>
    </row>
    <row r="37" spans="1:19" ht="15.75" thickBot="1" x14ac:dyDescent="0.3">
      <c r="A37" s="43" t="s">
        <v>29</v>
      </c>
      <c r="B37" s="1" t="s">
        <v>24</v>
      </c>
      <c r="C37" s="1">
        <v>476.14558000000005</v>
      </c>
      <c r="D37" s="1">
        <v>7909</v>
      </c>
      <c r="E37" s="1">
        <v>620549.7479901592</v>
      </c>
      <c r="F37" s="10">
        <f t="shared" si="0"/>
        <v>1.303277346374105</v>
      </c>
      <c r="G37" s="10">
        <f t="shared" si="1"/>
        <v>60.203006701226457</v>
      </c>
      <c r="H37" s="11"/>
      <c r="I37" s="12"/>
      <c r="K37" s="1"/>
      <c r="L37" s="1"/>
      <c r="M37" s="1"/>
      <c r="N37" s="1"/>
      <c r="P37" s="1"/>
      <c r="Q37" s="1"/>
      <c r="R37" s="1"/>
      <c r="S37" s="1"/>
    </row>
    <row r="38" spans="1:19" ht="15.75" thickBot="1" x14ac:dyDescent="0.3">
      <c r="A38" s="44" t="s">
        <v>29</v>
      </c>
      <c r="B38" s="4"/>
      <c r="C38" s="4"/>
      <c r="D38" s="4"/>
      <c r="E38" s="4"/>
      <c r="F38" s="10"/>
      <c r="G38" s="10"/>
      <c r="H38" s="11"/>
      <c r="I38" s="12"/>
      <c r="K38" s="2"/>
      <c r="L38" s="2"/>
      <c r="M38" s="2"/>
      <c r="N38" s="2"/>
      <c r="P38" s="2"/>
      <c r="Q38" s="2"/>
      <c r="R38" s="2"/>
      <c r="S38" s="2"/>
    </row>
    <row r="39" spans="1:19" ht="15.75" hidden="1" thickBot="1" x14ac:dyDescent="0.3">
      <c r="A39" s="45" t="s">
        <v>47</v>
      </c>
      <c r="B39" s="3" t="s">
        <v>18</v>
      </c>
      <c r="C39" s="3">
        <v>0</v>
      </c>
      <c r="D39" s="3">
        <v>0</v>
      </c>
      <c r="E39" s="3"/>
      <c r="F39" s="10" t="str">
        <f t="shared" si="0"/>
        <v>-</v>
      </c>
      <c r="G39" s="10">
        <f t="shared" si="1"/>
        <v>0</v>
      </c>
      <c r="H39" s="11">
        <f t="shared" si="4"/>
        <v>0</v>
      </c>
      <c r="I39" s="12">
        <f t="shared" si="5"/>
        <v>0</v>
      </c>
      <c r="K39" s="21"/>
      <c r="L39" s="22"/>
      <c r="M39" s="3"/>
      <c r="N39" s="5"/>
      <c r="P39" s="21"/>
      <c r="Q39" s="22"/>
      <c r="R39" s="3"/>
      <c r="S39" s="5"/>
    </row>
    <row r="40" spans="1:19" ht="15.75" hidden="1" thickBot="1" x14ac:dyDescent="0.3">
      <c r="A40" s="46" t="s">
        <v>30</v>
      </c>
      <c r="B40" s="1" t="s">
        <v>19</v>
      </c>
      <c r="C40" s="1">
        <v>0</v>
      </c>
      <c r="D40" s="1">
        <v>0</v>
      </c>
      <c r="E40" s="1"/>
      <c r="F40" s="10" t="str">
        <f t="shared" si="0"/>
        <v>-</v>
      </c>
      <c r="G40" s="10">
        <f t="shared" si="1"/>
        <v>0</v>
      </c>
      <c r="H40" s="11">
        <f t="shared" si="4"/>
        <v>0</v>
      </c>
      <c r="I40" s="12">
        <f t="shared" si="5"/>
        <v>0</v>
      </c>
      <c r="K40" s="23"/>
      <c r="L40" s="13"/>
      <c r="M40" s="1"/>
      <c r="N40" s="6"/>
      <c r="P40" s="23"/>
      <c r="Q40" s="13"/>
      <c r="R40" s="1"/>
      <c r="S40" s="6"/>
    </row>
    <row r="41" spans="1:19" ht="15.75" hidden="1" thickBot="1" x14ac:dyDescent="0.3">
      <c r="A41" s="46" t="s">
        <v>30</v>
      </c>
      <c r="B41" s="1" t="s">
        <v>21</v>
      </c>
      <c r="C41" s="1">
        <v>7.982499999999999</v>
      </c>
      <c r="D41" s="1">
        <v>912</v>
      </c>
      <c r="E41" s="1">
        <v>61670.094770514072</v>
      </c>
      <c r="F41" s="10">
        <f t="shared" si="0"/>
        <v>7.7256617313515914</v>
      </c>
      <c r="G41" s="10">
        <f t="shared" si="1"/>
        <v>8.7527412280701746</v>
      </c>
      <c r="H41" s="11">
        <f t="shared" si="4"/>
        <v>9.847026620732855</v>
      </c>
      <c r="I41" s="12">
        <f t="shared" si="5"/>
        <v>-0.40248729631562219</v>
      </c>
      <c r="K41" s="24"/>
      <c r="L41" s="25"/>
      <c r="M41" s="4"/>
      <c r="N41" s="7"/>
      <c r="P41" s="24"/>
      <c r="Q41" s="25"/>
      <c r="R41" s="4"/>
      <c r="S41" s="7"/>
    </row>
    <row r="42" spans="1:19" ht="15.75" hidden="1" thickBot="1" x14ac:dyDescent="0.3">
      <c r="A42" s="46" t="s">
        <v>30</v>
      </c>
      <c r="B42" s="1" t="s">
        <v>23</v>
      </c>
      <c r="C42" s="1">
        <v>86.586390000000009</v>
      </c>
      <c r="D42" s="1">
        <v>4268</v>
      </c>
      <c r="E42" s="1">
        <v>399698.45087467844</v>
      </c>
      <c r="F42" s="10">
        <f t="shared" si="0"/>
        <v>4.6161810288508205</v>
      </c>
      <c r="G42" s="10">
        <f t="shared" si="1"/>
        <v>20.287345360824744</v>
      </c>
      <c r="H42" s="11">
        <f t="shared" si="4"/>
        <v>0.47881243230027204</v>
      </c>
      <c r="I42" s="12">
        <f t="shared" si="5"/>
        <v>-1</v>
      </c>
      <c r="K42" s="20"/>
      <c r="L42" s="20"/>
      <c r="M42" s="20"/>
      <c r="N42" s="20"/>
      <c r="P42" s="20"/>
      <c r="Q42" s="20"/>
      <c r="R42" s="20"/>
      <c r="S42" s="20"/>
    </row>
    <row r="43" spans="1:19" ht="15.75" hidden="1" thickBot="1" x14ac:dyDescent="0.3">
      <c r="A43" s="46" t="s">
        <v>30</v>
      </c>
      <c r="B43" s="1" t="s">
        <v>24</v>
      </c>
      <c r="C43" s="1">
        <v>128.04502999999997</v>
      </c>
      <c r="D43" s="1">
        <v>4358</v>
      </c>
      <c r="E43" s="1"/>
      <c r="F43" s="10">
        <f t="shared" si="0"/>
        <v>0</v>
      </c>
      <c r="G43" s="10">
        <f t="shared" si="1"/>
        <v>29.381603946764564</v>
      </c>
      <c r="H43" s="11"/>
      <c r="I43" s="12"/>
      <c r="K43" s="1"/>
      <c r="L43" s="1"/>
      <c r="M43" s="1"/>
      <c r="N43" s="1"/>
      <c r="P43" s="1"/>
      <c r="Q43" s="1"/>
      <c r="R43" s="1"/>
      <c r="S43" s="1"/>
    </row>
    <row r="44" spans="1:19" ht="15.75" hidden="1" thickBot="1" x14ac:dyDescent="0.3">
      <c r="A44" s="47" t="s">
        <v>30</v>
      </c>
      <c r="B44" s="4"/>
      <c r="C44" s="4"/>
      <c r="D44" s="4"/>
      <c r="E44" s="4"/>
      <c r="F44" s="10"/>
      <c r="G44" s="10"/>
      <c r="H44" s="11"/>
      <c r="I44" s="12"/>
      <c r="K44" s="1"/>
      <c r="L44" s="1"/>
      <c r="M44" s="1"/>
      <c r="N44" s="1"/>
      <c r="P44" s="1"/>
      <c r="Q44" s="1"/>
      <c r="R44" s="1"/>
      <c r="S44" s="1"/>
    </row>
    <row r="45" spans="1:19" ht="15.75" hidden="1" thickBot="1" x14ac:dyDescent="0.3">
      <c r="A45" s="45" t="s">
        <v>48</v>
      </c>
      <c r="B45" s="3" t="s">
        <v>18</v>
      </c>
      <c r="C45" s="3">
        <v>0</v>
      </c>
      <c r="D45" s="3">
        <v>0</v>
      </c>
      <c r="E45" s="3"/>
      <c r="F45" s="10" t="str">
        <f t="shared" ref="F45:F49" si="6">(IFERROR((E45/C45)/1000,"-"))</f>
        <v>-</v>
      </c>
      <c r="G45" s="10">
        <f t="shared" ref="G45:G49" si="7">IFERROR((C45/D45),0)*1000</f>
        <v>0</v>
      </c>
      <c r="H45" s="11">
        <f t="shared" ref="H45:H47" si="8">IFERROR(C46/C45-1,0)</f>
        <v>0</v>
      </c>
      <c r="I45" s="12">
        <f t="shared" ref="I45:I47" si="9">IFERROR(F46/F45-1,0)</f>
        <v>0</v>
      </c>
      <c r="K45" s="1"/>
      <c r="L45" s="1"/>
      <c r="M45" s="1"/>
      <c r="N45" s="1"/>
      <c r="P45" s="1"/>
      <c r="Q45" s="1"/>
      <c r="R45" s="1"/>
      <c r="S45" s="1"/>
    </row>
    <row r="46" spans="1:19" ht="15.75" hidden="1" thickBot="1" x14ac:dyDescent="0.3">
      <c r="A46" s="46" t="s">
        <v>30</v>
      </c>
      <c r="B46" s="1" t="s">
        <v>19</v>
      </c>
      <c r="C46" s="1">
        <v>0</v>
      </c>
      <c r="D46" s="1">
        <v>0</v>
      </c>
      <c r="E46" s="1"/>
      <c r="F46" s="10" t="str">
        <f t="shared" si="6"/>
        <v>-</v>
      </c>
      <c r="G46" s="10">
        <f t="shared" si="7"/>
        <v>0</v>
      </c>
      <c r="H46" s="11">
        <f t="shared" si="8"/>
        <v>0</v>
      </c>
      <c r="I46" s="12">
        <f t="shared" si="9"/>
        <v>0</v>
      </c>
      <c r="K46" s="1"/>
      <c r="L46" s="1"/>
      <c r="M46" s="1"/>
      <c r="N46" s="1"/>
      <c r="P46" s="1"/>
      <c r="Q46" s="1"/>
      <c r="R46" s="1"/>
      <c r="S46" s="1"/>
    </row>
    <row r="47" spans="1:19" ht="15.75" hidden="1" thickBot="1" x14ac:dyDescent="0.3">
      <c r="A47" s="46" t="s">
        <v>30</v>
      </c>
      <c r="B47" s="1" t="s">
        <v>21</v>
      </c>
      <c r="C47" s="1">
        <v>7.982499999999999</v>
      </c>
      <c r="D47" s="1">
        <v>912</v>
      </c>
      <c r="E47" s="1"/>
      <c r="F47" s="10">
        <f t="shared" si="6"/>
        <v>0</v>
      </c>
      <c r="G47" s="10">
        <f t="shared" si="7"/>
        <v>8.7527412280701746</v>
      </c>
      <c r="H47" s="11">
        <f t="shared" si="8"/>
        <v>9.847026620732855</v>
      </c>
      <c r="I47" s="12">
        <f t="shared" si="9"/>
        <v>0</v>
      </c>
      <c r="K47" s="1"/>
      <c r="L47" s="1"/>
      <c r="M47" s="1"/>
      <c r="N47" s="1"/>
      <c r="P47" s="1"/>
      <c r="Q47" s="1"/>
      <c r="R47" s="1"/>
      <c r="S47" s="1"/>
    </row>
    <row r="48" spans="1:19" ht="15.75" hidden="1" thickBot="1" x14ac:dyDescent="0.3">
      <c r="A48" s="46" t="s">
        <v>30</v>
      </c>
      <c r="B48" s="1" t="s">
        <v>23</v>
      </c>
      <c r="C48" s="1">
        <v>86.586390000000009</v>
      </c>
      <c r="D48" s="1">
        <v>4268</v>
      </c>
      <c r="E48" s="1">
        <v>199460.40661977386</v>
      </c>
      <c r="F48" s="10">
        <f t="shared" si="6"/>
        <v>2.3035999840133519</v>
      </c>
      <c r="G48" s="10">
        <f t="shared" si="7"/>
        <v>20.287345360824744</v>
      </c>
      <c r="H48" s="11">
        <f t="shared" ref="H48" si="10">IFERROR(C49/C48-1,0)</f>
        <v>0.47881243230027204</v>
      </c>
      <c r="I48" s="12">
        <f t="shared" ref="I48" si="11">IFERROR(F49/F48-1,0)</f>
        <v>1.2124318813594077</v>
      </c>
      <c r="K48" s="1"/>
      <c r="L48" s="1"/>
      <c r="M48" s="1"/>
      <c r="N48" s="1"/>
      <c r="P48" s="1"/>
      <c r="Q48" s="1"/>
      <c r="R48" s="1"/>
      <c r="S48" s="1"/>
    </row>
    <row r="49" spans="1:19" ht="15.75" hidden="1" thickBot="1" x14ac:dyDescent="0.3">
      <c r="A49" s="46" t="s">
        <v>30</v>
      </c>
      <c r="B49" s="1" t="s">
        <v>24</v>
      </c>
      <c r="C49" s="1">
        <v>128.04502999999997</v>
      </c>
      <c r="D49" s="1">
        <v>4358</v>
      </c>
      <c r="E49" s="1">
        <v>652588.92796469585</v>
      </c>
      <c r="F49" s="10">
        <f t="shared" si="6"/>
        <v>5.0965580465301619</v>
      </c>
      <c r="G49" s="10">
        <f t="shared" si="7"/>
        <v>29.381603946764564</v>
      </c>
      <c r="H49" s="11"/>
      <c r="I49" s="12"/>
      <c r="K49" s="1"/>
      <c r="L49" s="1"/>
      <c r="M49" s="1"/>
      <c r="N49" s="1"/>
      <c r="P49" s="1"/>
      <c r="Q49" s="1"/>
      <c r="R49" s="1"/>
      <c r="S49" s="1"/>
    </row>
    <row r="50" spans="1:19" ht="15.75" hidden="1" thickBot="1" x14ac:dyDescent="0.3">
      <c r="A50" s="47" t="s">
        <v>30</v>
      </c>
      <c r="B50" s="4"/>
      <c r="C50" s="4"/>
      <c r="D50" s="4"/>
      <c r="E50" s="4"/>
      <c r="F50" s="10"/>
      <c r="G50" s="10"/>
      <c r="H50" s="11"/>
      <c r="I50" s="12"/>
      <c r="K50" s="2"/>
      <c r="L50" s="2"/>
      <c r="M50" s="2"/>
      <c r="N50" s="2"/>
      <c r="P50" s="2"/>
      <c r="Q50" s="2"/>
      <c r="R50" s="2"/>
      <c r="S50" s="2"/>
    </row>
    <row r="51" spans="1:19" ht="15.75" thickBot="1" x14ac:dyDescent="0.3">
      <c r="A51" s="42" t="s">
        <v>31</v>
      </c>
      <c r="B51" s="3" t="s">
        <v>18</v>
      </c>
      <c r="C51" s="3">
        <v>0</v>
      </c>
      <c r="D51" s="3">
        <v>0</v>
      </c>
      <c r="E51" s="3"/>
      <c r="F51" s="10" t="str">
        <f t="shared" si="0"/>
        <v>-</v>
      </c>
      <c r="G51" s="10">
        <f t="shared" si="1"/>
        <v>0</v>
      </c>
      <c r="H51" s="11">
        <f t="shared" si="4"/>
        <v>0</v>
      </c>
      <c r="I51" s="12">
        <f t="shared" si="5"/>
        <v>0</v>
      </c>
      <c r="K51" s="21" t="s">
        <v>14</v>
      </c>
      <c r="L51" s="22">
        <v>1</v>
      </c>
      <c r="M51" s="3">
        <v>12.65</v>
      </c>
      <c r="N51" s="5">
        <v>152.38</v>
      </c>
      <c r="P51" s="21" t="s">
        <v>14</v>
      </c>
      <c r="Q51" s="22">
        <v>1</v>
      </c>
      <c r="R51" s="3">
        <v>12.65</v>
      </c>
      <c r="S51" s="5">
        <v>152.38</v>
      </c>
    </row>
    <row r="52" spans="1:19" ht="15.75" thickBot="1" x14ac:dyDescent="0.3">
      <c r="A52" s="43" t="s">
        <v>31</v>
      </c>
      <c r="B52" s="1" t="s">
        <v>19</v>
      </c>
      <c r="C52" s="1">
        <v>0</v>
      </c>
      <c r="D52" s="1">
        <v>0</v>
      </c>
      <c r="E52" s="1"/>
      <c r="F52" s="10" t="str">
        <f t="shared" si="0"/>
        <v>-</v>
      </c>
      <c r="G52" s="10">
        <f t="shared" si="1"/>
        <v>0</v>
      </c>
      <c r="H52" s="11">
        <f t="shared" si="4"/>
        <v>0</v>
      </c>
      <c r="I52" s="12">
        <f t="shared" si="5"/>
        <v>0</v>
      </c>
      <c r="K52" s="23" t="s">
        <v>20</v>
      </c>
      <c r="L52" s="13">
        <v>0.54</v>
      </c>
      <c r="M52" s="1">
        <v>6.83</v>
      </c>
      <c r="N52" s="6">
        <v>82.29</v>
      </c>
      <c r="P52" s="23" t="s">
        <v>20</v>
      </c>
      <c r="Q52" s="13">
        <v>0.54</v>
      </c>
      <c r="R52" s="1">
        <v>6.83</v>
      </c>
      <c r="S52" s="6">
        <v>82.29</v>
      </c>
    </row>
    <row r="53" spans="1:19" ht="15.75" thickBot="1" x14ac:dyDescent="0.3">
      <c r="A53" s="43" t="s">
        <v>31</v>
      </c>
      <c r="B53" s="1" t="s">
        <v>21</v>
      </c>
      <c r="C53" s="1">
        <v>0</v>
      </c>
      <c r="D53" s="1">
        <v>0</v>
      </c>
      <c r="E53" s="1">
        <v>0</v>
      </c>
      <c r="F53" s="10" t="str">
        <f t="shared" si="0"/>
        <v>-</v>
      </c>
      <c r="G53" s="10">
        <f t="shared" si="1"/>
        <v>0</v>
      </c>
      <c r="H53" s="11">
        <f t="shared" si="4"/>
        <v>0</v>
      </c>
      <c r="I53" s="12">
        <f t="shared" si="5"/>
        <v>0</v>
      </c>
      <c r="K53" s="24" t="s">
        <v>22</v>
      </c>
      <c r="L53" s="25">
        <v>0.97</v>
      </c>
      <c r="M53" s="4">
        <v>12.27</v>
      </c>
      <c r="N53" s="7">
        <v>147.81</v>
      </c>
      <c r="P53" s="24" t="s">
        <v>22</v>
      </c>
      <c r="Q53" s="25">
        <v>0.97</v>
      </c>
      <c r="R53" s="4">
        <v>12.27</v>
      </c>
      <c r="S53" s="7">
        <v>147.81</v>
      </c>
    </row>
    <row r="54" spans="1:19" ht="15.75" thickBot="1" x14ac:dyDescent="0.3">
      <c r="A54" s="43" t="s">
        <v>31</v>
      </c>
      <c r="B54" s="1" t="s">
        <v>23</v>
      </c>
      <c r="C54" s="1">
        <v>27.638999999999999</v>
      </c>
      <c r="D54" s="1">
        <v>1633</v>
      </c>
      <c r="E54" s="1">
        <v>54138.712747599551</v>
      </c>
      <c r="F54" s="10">
        <f t="shared" si="0"/>
        <v>1.9587797224067278</v>
      </c>
      <c r="G54" s="10">
        <f t="shared" si="1"/>
        <v>16.925290875688916</v>
      </c>
      <c r="H54" s="11">
        <f t="shared" si="4"/>
        <v>9.43443286660154</v>
      </c>
      <c r="I54" s="12">
        <f t="shared" si="5"/>
        <v>-1.4989533024324042E-2</v>
      </c>
      <c r="K54" s="20"/>
      <c r="L54" s="20"/>
      <c r="M54" s="20"/>
      <c r="N54" s="20"/>
      <c r="P54" s="20"/>
      <c r="Q54" s="20"/>
      <c r="R54" s="20"/>
      <c r="S54" s="20"/>
    </row>
    <row r="55" spans="1:19" ht="15.75" thickBot="1" x14ac:dyDescent="0.3">
      <c r="A55" s="43" t="s">
        <v>31</v>
      </c>
      <c r="B55" s="1" t="s">
        <v>24</v>
      </c>
      <c r="C55" s="1">
        <v>288.39728999999994</v>
      </c>
      <c r="D55" s="1">
        <v>13453</v>
      </c>
      <c r="E55" s="1">
        <v>556439.07505967095</v>
      </c>
      <c r="F55" s="10">
        <f t="shared" si="0"/>
        <v>1.9294185290703358</v>
      </c>
      <c r="G55" s="10">
        <f t="shared" si="1"/>
        <v>21.437396119824573</v>
      </c>
      <c r="H55" s="11"/>
      <c r="I55" s="12"/>
      <c r="K55" s="1"/>
      <c r="L55" s="1"/>
      <c r="M55" s="1"/>
      <c r="N55" s="1"/>
      <c r="P55" s="1"/>
      <c r="Q55" s="1"/>
      <c r="R55" s="1"/>
      <c r="S55" s="1"/>
    </row>
    <row r="56" spans="1:19" ht="15.75" thickBot="1" x14ac:dyDescent="0.3">
      <c r="A56" s="44" t="s">
        <v>31</v>
      </c>
      <c r="B56" s="4"/>
      <c r="C56" s="4"/>
      <c r="D56" s="4"/>
      <c r="E56" s="4"/>
      <c r="F56" s="10"/>
      <c r="G56" s="10"/>
      <c r="H56" s="11"/>
      <c r="I56" s="12"/>
      <c r="K56" s="2"/>
      <c r="L56" s="2"/>
      <c r="M56" s="2"/>
      <c r="N56" s="2"/>
      <c r="P56" s="2"/>
      <c r="Q56" s="2"/>
      <c r="R56" s="2"/>
      <c r="S56" s="2"/>
    </row>
    <row r="57" spans="1:19" ht="15.75" thickBot="1" x14ac:dyDescent="0.3">
      <c r="A57" s="42" t="s">
        <v>32</v>
      </c>
      <c r="B57" s="3" t="s">
        <v>18</v>
      </c>
      <c r="C57" s="3">
        <v>0</v>
      </c>
      <c r="D57" s="3">
        <v>0</v>
      </c>
      <c r="E57" s="3"/>
      <c r="F57" s="10" t="str">
        <f t="shared" si="0"/>
        <v>-</v>
      </c>
      <c r="G57" s="10">
        <f t="shared" si="1"/>
        <v>0</v>
      </c>
      <c r="H57" s="11">
        <f t="shared" si="4"/>
        <v>0</v>
      </c>
      <c r="I57" s="12">
        <f t="shared" si="5"/>
        <v>0</v>
      </c>
      <c r="K57" s="21" t="s">
        <v>14</v>
      </c>
      <c r="L57" s="22">
        <v>1</v>
      </c>
      <c r="M57" s="3">
        <v>1.1499999999999999</v>
      </c>
      <c r="N57" s="5">
        <v>96.29</v>
      </c>
      <c r="P57" s="21" t="s">
        <v>14</v>
      </c>
      <c r="Q57" s="22">
        <v>1</v>
      </c>
      <c r="R57" s="3">
        <v>1.1499999999999999</v>
      </c>
      <c r="S57" s="5">
        <v>96.29</v>
      </c>
    </row>
    <row r="58" spans="1:19" ht="15.75" thickBot="1" x14ac:dyDescent="0.3">
      <c r="A58" s="43" t="s">
        <v>32</v>
      </c>
      <c r="B58" s="1" t="s">
        <v>19</v>
      </c>
      <c r="C58" s="1">
        <v>0</v>
      </c>
      <c r="D58" s="1">
        <v>0</v>
      </c>
      <c r="E58" s="1"/>
      <c r="F58" s="10" t="str">
        <f t="shared" si="0"/>
        <v>-</v>
      </c>
      <c r="G58" s="10">
        <f t="shared" si="1"/>
        <v>0</v>
      </c>
      <c r="H58" s="11">
        <f t="shared" si="4"/>
        <v>0</v>
      </c>
      <c r="I58" s="12">
        <f t="shared" si="5"/>
        <v>0</v>
      </c>
      <c r="K58" s="23" t="s">
        <v>20</v>
      </c>
      <c r="L58" s="13">
        <v>0.15</v>
      </c>
      <c r="M58" s="1">
        <v>0.17</v>
      </c>
      <c r="N58" s="6">
        <v>14.44</v>
      </c>
      <c r="P58" s="23" t="s">
        <v>20</v>
      </c>
      <c r="Q58" s="13">
        <v>0.15</v>
      </c>
      <c r="R58" s="1">
        <v>0.17</v>
      </c>
      <c r="S58" s="6">
        <v>14.44</v>
      </c>
    </row>
    <row r="59" spans="1:19" ht="15.75" thickBot="1" x14ac:dyDescent="0.3">
      <c r="A59" s="43" t="s">
        <v>32</v>
      </c>
      <c r="B59" s="1" t="s">
        <v>21</v>
      </c>
      <c r="C59" s="1">
        <v>0</v>
      </c>
      <c r="D59" s="1">
        <v>0</v>
      </c>
      <c r="E59" s="1">
        <v>0</v>
      </c>
      <c r="F59" s="10" t="str">
        <f t="shared" si="0"/>
        <v>-</v>
      </c>
      <c r="G59" s="10">
        <f t="shared" si="1"/>
        <v>0</v>
      </c>
      <c r="H59" s="11">
        <f t="shared" si="4"/>
        <v>0</v>
      </c>
      <c r="I59" s="12">
        <f t="shared" si="5"/>
        <v>0</v>
      </c>
      <c r="K59" s="24" t="s">
        <v>22</v>
      </c>
      <c r="L59" s="25">
        <v>0.27</v>
      </c>
      <c r="M59" s="4">
        <v>0.31</v>
      </c>
      <c r="N59" s="7">
        <v>26</v>
      </c>
      <c r="P59" s="24" t="s">
        <v>22</v>
      </c>
      <c r="Q59" s="25">
        <v>0.27</v>
      </c>
      <c r="R59" s="4">
        <v>0.31</v>
      </c>
      <c r="S59" s="7">
        <v>26</v>
      </c>
    </row>
    <row r="60" spans="1:19" ht="15.75" thickBot="1" x14ac:dyDescent="0.3">
      <c r="A60" s="43" t="s">
        <v>32</v>
      </c>
      <c r="B60" s="1" t="s">
        <v>23</v>
      </c>
      <c r="C60" s="1">
        <v>0</v>
      </c>
      <c r="D60" s="1">
        <v>0</v>
      </c>
      <c r="E60" s="1">
        <v>0</v>
      </c>
      <c r="F60" s="10" t="str">
        <f t="shared" si="0"/>
        <v>-</v>
      </c>
      <c r="G60" s="10">
        <f t="shared" si="1"/>
        <v>0</v>
      </c>
      <c r="H60" s="11">
        <f t="shared" si="4"/>
        <v>0</v>
      </c>
      <c r="I60" s="12">
        <f t="shared" si="5"/>
        <v>0</v>
      </c>
      <c r="K60" s="20"/>
      <c r="L60" s="20"/>
      <c r="M60" s="20"/>
      <c r="N60" s="20"/>
      <c r="P60" s="20"/>
      <c r="Q60" s="20"/>
      <c r="R60" s="20"/>
      <c r="S60" s="20"/>
    </row>
    <row r="61" spans="1:19" ht="15.75" thickBot="1" x14ac:dyDescent="0.3">
      <c r="A61" s="43" t="s">
        <v>32</v>
      </c>
      <c r="B61" s="1" t="s">
        <v>24</v>
      </c>
      <c r="C61" s="1">
        <v>18.708880000000001</v>
      </c>
      <c r="D61" s="1">
        <v>2311</v>
      </c>
      <c r="E61" s="1">
        <v>1572.0777794737314</v>
      </c>
      <c r="F61" s="10">
        <f t="shared" si="0"/>
        <v>8.4028428183500634E-2</v>
      </c>
      <c r="G61" s="10">
        <f t="shared" si="1"/>
        <v>8.0955776720034613</v>
      </c>
      <c r="H61" s="11"/>
      <c r="I61" s="12"/>
      <c r="K61" s="1"/>
      <c r="L61" s="1"/>
      <c r="M61" s="1"/>
      <c r="N61" s="1"/>
      <c r="P61" s="1"/>
      <c r="Q61" s="1"/>
      <c r="R61" s="1"/>
      <c r="S61" s="1"/>
    </row>
    <row r="62" spans="1:19" ht="15.75" thickBot="1" x14ac:dyDescent="0.3">
      <c r="A62" s="44" t="s">
        <v>32</v>
      </c>
      <c r="B62" s="4"/>
      <c r="C62" s="4"/>
      <c r="D62" s="4"/>
      <c r="E62" s="4"/>
      <c r="F62" s="10"/>
      <c r="G62" s="10"/>
      <c r="H62" s="11"/>
      <c r="I62" s="12"/>
      <c r="K62" s="2"/>
      <c r="L62" s="2"/>
      <c r="M62" s="2"/>
      <c r="N62" s="2"/>
      <c r="P62" s="2"/>
      <c r="Q62" s="2"/>
      <c r="R62" s="2"/>
      <c r="S62" s="2"/>
    </row>
    <row r="63" spans="1:19" ht="15.75" thickBot="1" x14ac:dyDescent="0.3">
      <c r="A63" s="42" t="s">
        <v>33</v>
      </c>
      <c r="B63" s="3" t="s">
        <v>18</v>
      </c>
      <c r="C63" s="3">
        <v>0</v>
      </c>
      <c r="D63" s="3">
        <v>0</v>
      </c>
      <c r="E63" s="3"/>
      <c r="F63" s="10" t="str">
        <f t="shared" si="0"/>
        <v>-</v>
      </c>
      <c r="G63" s="10">
        <f t="shared" si="1"/>
        <v>0</v>
      </c>
      <c r="H63" s="11">
        <f t="shared" si="4"/>
        <v>0</v>
      </c>
      <c r="I63" s="12">
        <f t="shared" si="5"/>
        <v>0</v>
      </c>
      <c r="K63" s="21" t="s">
        <v>14</v>
      </c>
      <c r="L63" s="22">
        <v>1</v>
      </c>
      <c r="M63" s="3">
        <v>28.89</v>
      </c>
      <c r="N63" s="5">
        <v>91.5</v>
      </c>
      <c r="P63" s="21" t="s">
        <v>14</v>
      </c>
      <c r="Q63" s="22">
        <v>1</v>
      </c>
      <c r="R63" s="3">
        <v>28.89</v>
      </c>
      <c r="S63" s="5">
        <v>91.5</v>
      </c>
    </row>
    <row r="64" spans="1:19" ht="15.75" thickBot="1" x14ac:dyDescent="0.3">
      <c r="A64" s="43" t="s">
        <v>33</v>
      </c>
      <c r="B64" s="1" t="s">
        <v>19</v>
      </c>
      <c r="C64" s="1">
        <v>0</v>
      </c>
      <c r="D64" s="1">
        <v>0</v>
      </c>
      <c r="E64" s="1"/>
      <c r="F64" s="10" t="str">
        <f t="shared" si="0"/>
        <v>-</v>
      </c>
      <c r="G64" s="10">
        <f t="shared" si="1"/>
        <v>0</v>
      </c>
      <c r="H64" s="11">
        <f t="shared" si="4"/>
        <v>0</v>
      </c>
      <c r="I64" s="12">
        <f t="shared" si="5"/>
        <v>0</v>
      </c>
      <c r="K64" s="23" t="s">
        <v>20</v>
      </c>
      <c r="L64" s="13">
        <v>0.4</v>
      </c>
      <c r="M64" s="1">
        <v>11.56</v>
      </c>
      <c r="N64" s="6">
        <v>36.6</v>
      </c>
      <c r="P64" s="23" t="s">
        <v>20</v>
      </c>
      <c r="Q64" s="13">
        <v>0.56000000000000005</v>
      </c>
      <c r="R64" s="1">
        <v>16.18</v>
      </c>
      <c r="S64" s="6">
        <v>51.24</v>
      </c>
    </row>
    <row r="65" spans="1:19" ht="15.75" thickBot="1" x14ac:dyDescent="0.3">
      <c r="A65" s="43" t="s">
        <v>33</v>
      </c>
      <c r="B65" s="1" t="s">
        <v>21</v>
      </c>
      <c r="C65" s="1">
        <v>0</v>
      </c>
      <c r="D65" s="1">
        <v>0</v>
      </c>
      <c r="E65" s="1">
        <v>0</v>
      </c>
      <c r="F65" s="10" t="str">
        <f t="shared" si="0"/>
        <v>-</v>
      </c>
      <c r="G65" s="10">
        <f t="shared" si="1"/>
        <v>0</v>
      </c>
      <c r="H65" s="11">
        <f t="shared" si="4"/>
        <v>0</v>
      </c>
      <c r="I65" s="12">
        <f t="shared" si="5"/>
        <v>0</v>
      </c>
      <c r="K65" s="24" t="s">
        <v>22</v>
      </c>
      <c r="L65" s="25">
        <v>0.74</v>
      </c>
      <c r="M65" s="4">
        <v>21.38</v>
      </c>
      <c r="N65" s="7">
        <v>67.709999999999994</v>
      </c>
      <c r="P65" s="24" t="s">
        <v>22</v>
      </c>
      <c r="Q65" s="25">
        <v>1.05</v>
      </c>
      <c r="R65" s="4">
        <v>30.33</v>
      </c>
      <c r="S65" s="7">
        <v>96.08</v>
      </c>
    </row>
    <row r="66" spans="1:19" ht="15.75" thickBot="1" x14ac:dyDescent="0.3">
      <c r="A66" s="43" t="s">
        <v>33</v>
      </c>
      <c r="B66" s="1" t="s">
        <v>23</v>
      </c>
      <c r="C66" s="1">
        <v>25.491249999999997</v>
      </c>
      <c r="D66" s="1">
        <v>293</v>
      </c>
      <c r="E66" s="1">
        <v>20471.921967473798</v>
      </c>
      <c r="F66" s="10">
        <f t="shared" si="0"/>
        <v>0.80309604148379532</v>
      </c>
      <c r="G66" s="10">
        <f t="shared" si="1"/>
        <v>87.000853242320801</v>
      </c>
      <c r="H66" s="11">
        <f t="shared" si="4"/>
        <v>42.933981660373668</v>
      </c>
      <c r="I66" s="12">
        <f t="shared" si="5"/>
        <v>0.16861626815465969</v>
      </c>
      <c r="K66" s="20"/>
      <c r="L66" s="20"/>
      <c r="M66" s="20"/>
      <c r="N66" s="20"/>
      <c r="P66" s="20"/>
      <c r="Q66" s="20"/>
      <c r="R66" s="20"/>
      <c r="S66" s="20"/>
    </row>
    <row r="67" spans="1:19" ht="15.75" thickBot="1" x14ac:dyDescent="0.3">
      <c r="A67" s="43" t="s">
        <v>33</v>
      </c>
      <c r="B67" s="1" t="s">
        <v>24</v>
      </c>
      <c r="C67" s="1">
        <v>1119.9321100000002</v>
      </c>
      <c r="D67" s="1">
        <v>9223</v>
      </c>
      <c r="E67" s="1">
        <v>1051068.7153262927</v>
      </c>
      <c r="F67" s="10">
        <f t="shared" si="0"/>
        <v>0.93851109896857265</v>
      </c>
      <c r="G67" s="10">
        <f t="shared" si="1"/>
        <v>121.42818063536812</v>
      </c>
      <c r="H67" s="11"/>
      <c r="I67" s="12"/>
      <c r="K67" s="1"/>
      <c r="L67" s="1"/>
      <c r="M67" s="1"/>
      <c r="N67" s="1"/>
      <c r="P67" s="1"/>
      <c r="Q67" s="1"/>
      <c r="R67" s="1"/>
      <c r="S67" s="1"/>
    </row>
    <row r="68" spans="1:19" ht="15.75" thickBot="1" x14ac:dyDescent="0.3">
      <c r="A68" s="44" t="s">
        <v>33</v>
      </c>
      <c r="B68" s="4"/>
      <c r="C68" s="4"/>
      <c r="D68" s="4"/>
      <c r="E68" s="4"/>
      <c r="F68" s="10"/>
      <c r="G68" s="10"/>
      <c r="H68" s="11"/>
      <c r="I68" s="12"/>
      <c r="K68" s="2"/>
      <c r="L68" s="2"/>
      <c r="M68" s="2"/>
      <c r="N68" s="2"/>
      <c r="P68" s="2"/>
      <c r="Q68" s="2"/>
      <c r="R68" s="2"/>
      <c r="S68" s="2"/>
    </row>
    <row r="69" spans="1:19" ht="15.75" thickBot="1" x14ac:dyDescent="0.3">
      <c r="A69" s="42" t="s">
        <v>34</v>
      </c>
      <c r="B69" s="3" t="s">
        <v>18</v>
      </c>
      <c r="C69" s="3">
        <v>0</v>
      </c>
      <c r="D69" s="3">
        <v>0</v>
      </c>
      <c r="E69" s="3"/>
      <c r="F69" s="10" t="str">
        <f t="shared" si="0"/>
        <v>-</v>
      </c>
      <c r="G69" s="10">
        <f t="shared" si="1"/>
        <v>0</v>
      </c>
      <c r="H69" s="11">
        <f t="shared" si="4"/>
        <v>0</v>
      </c>
      <c r="I69" s="12">
        <f t="shared" si="5"/>
        <v>0</v>
      </c>
      <c r="K69" s="21" t="s">
        <v>14</v>
      </c>
      <c r="L69" s="22">
        <v>1</v>
      </c>
      <c r="M69" s="3">
        <v>3.57</v>
      </c>
      <c r="N69" s="5">
        <v>21.93</v>
      </c>
      <c r="P69" s="21" t="s">
        <v>14</v>
      </c>
      <c r="Q69" s="22">
        <v>1</v>
      </c>
      <c r="R69" s="3">
        <v>3.57</v>
      </c>
      <c r="S69" s="5">
        <v>21.93</v>
      </c>
    </row>
    <row r="70" spans="1:19" ht="15.75" thickBot="1" x14ac:dyDescent="0.3">
      <c r="A70" s="43" t="s">
        <v>34</v>
      </c>
      <c r="B70" s="1" t="s">
        <v>19</v>
      </c>
      <c r="C70" s="1">
        <v>0</v>
      </c>
      <c r="D70" s="1">
        <v>0</v>
      </c>
      <c r="E70" s="1"/>
      <c r="F70" s="10" t="str">
        <f t="shared" si="0"/>
        <v>-</v>
      </c>
      <c r="G70" s="10">
        <f t="shared" si="1"/>
        <v>0</v>
      </c>
      <c r="H70" s="11">
        <f t="shared" si="4"/>
        <v>0</v>
      </c>
      <c r="I70" s="12">
        <f t="shared" si="5"/>
        <v>0</v>
      </c>
      <c r="K70" s="23" t="s">
        <v>20</v>
      </c>
      <c r="L70" s="13">
        <v>0.68</v>
      </c>
      <c r="M70" s="1">
        <v>2.4300000000000002</v>
      </c>
      <c r="N70" s="6">
        <v>14.91</v>
      </c>
      <c r="P70" s="23" t="s">
        <v>20</v>
      </c>
      <c r="Q70" s="13">
        <v>0.28999999999999998</v>
      </c>
      <c r="R70" s="1">
        <v>1.04</v>
      </c>
      <c r="S70" s="6">
        <v>6.36</v>
      </c>
    </row>
    <row r="71" spans="1:19" ht="15.75" thickBot="1" x14ac:dyDescent="0.3">
      <c r="A71" s="43" t="s">
        <v>34</v>
      </c>
      <c r="B71" s="1" t="s">
        <v>21</v>
      </c>
      <c r="C71" s="1">
        <v>0</v>
      </c>
      <c r="D71" s="1">
        <v>0</v>
      </c>
      <c r="E71" s="1">
        <v>0</v>
      </c>
      <c r="F71" s="10" t="str">
        <f t="shared" si="0"/>
        <v>-</v>
      </c>
      <c r="G71" s="10">
        <f t="shared" si="1"/>
        <v>0</v>
      </c>
      <c r="H71" s="11">
        <f t="shared" si="4"/>
        <v>0</v>
      </c>
      <c r="I71" s="12">
        <f t="shared" si="5"/>
        <v>0</v>
      </c>
      <c r="K71" s="24" t="s">
        <v>22</v>
      </c>
      <c r="L71" s="25">
        <v>1.74</v>
      </c>
      <c r="M71" s="4">
        <v>6.22</v>
      </c>
      <c r="N71" s="7">
        <v>38.15</v>
      </c>
      <c r="P71" s="24" t="s">
        <v>22</v>
      </c>
      <c r="Q71" s="25">
        <v>0.71</v>
      </c>
      <c r="R71" s="4">
        <v>2.54</v>
      </c>
      <c r="S71" s="7">
        <v>15.57</v>
      </c>
    </row>
    <row r="72" spans="1:19" ht="15.75" thickBot="1" x14ac:dyDescent="0.3">
      <c r="A72" s="43" t="s">
        <v>34</v>
      </c>
      <c r="B72" s="1" t="s">
        <v>23</v>
      </c>
      <c r="C72" s="1">
        <v>77.025000000000006</v>
      </c>
      <c r="D72" s="1">
        <v>1452</v>
      </c>
      <c r="E72" s="1">
        <v>169762.20487679532</v>
      </c>
      <c r="F72" s="10">
        <f t="shared" si="0"/>
        <v>2.2039883787964336</v>
      </c>
      <c r="G72" s="10">
        <f t="shared" si="1"/>
        <v>53.047520661157023</v>
      </c>
      <c r="H72" s="11">
        <f t="shared" si="4"/>
        <v>-0.94866601752677715</v>
      </c>
      <c r="I72" s="12">
        <f t="shared" si="5"/>
        <v>-0.74267575421376575</v>
      </c>
      <c r="K72" s="20"/>
      <c r="L72" s="20"/>
      <c r="M72" s="20"/>
      <c r="N72" s="20"/>
      <c r="P72" s="20"/>
      <c r="Q72" s="20"/>
      <c r="R72" s="20"/>
      <c r="S72" s="20"/>
    </row>
    <row r="73" spans="1:19" ht="15.75" thickBot="1" x14ac:dyDescent="0.3">
      <c r="A73" s="43" t="s">
        <v>34</v>
      </c>
      <c r="B73" s="1" t="s">
        <v>24</v>
      </c>
      <c r="C73" s="1">
        <v>3.953999999999994</v>
      </c>
      <c r="D73" s="1">
        <v>61</v>
      </c>
      <c r="E73" s="1">
        <v>2242.4701654060773</v>
      </c>
      <c r="F73" s="10">
        <f t="shared" si="0"/>
        <v>0.56713964729541744</v>
      </c>
      <c r="G73" s="10">
        <f t="shared" si="1"/>
        <v>64.819672131147442</v>
      </c>
      <c r="H73" s="11"/>
      <c r="I73" s="12"/>
      <c r="K73" s="1"/>
      <c r="L73" s="1"/>
      <c r="M73" s="1"/>
      <c r="N73" s="1"/>
      <c r="P73" s="1"/>
      <c r="Q73" s="1"/>
      <c r="R73" s="1"/>
      <c r="S73" s="1"/>
    </row>
    <row r="74" spans="1:19" ht="15.75" thickBot="1" x14ac:dyDescent="0.3">
      <c r="A74" s="44" t="s">
        <v>34</v>
      </c>
      <c r="B74" s="4"/>
      <c r="C74" s="4"/>
      <c r="D74" s="4"/>
      <c r="E74" s="4"/>
      <c r="F74" s="10"/>
      <c r="G74" s="10"/>
      <c r="H74" s="11"/>
      <c r="I74" s="12"/>
      <c r="K74" s="2"/>
      <c r="L74" s="2"/>
      <c r="M74" s="2"/>
      <c r="N74" s="2"/>
      <c r="P74" s="2"/>
      <c r="Q74" s="2"/>
      <c r="R74" s="2"/>
      <c r="S74" s="2"/>
    </row>
    <row r="75" spans="1:19" ht="15.75" thickBot="1" x14ac:dyDescent="0.3">
      <c r="A75" s="42" t="s">
        <v>35</v>
      </c>
      <c r="B75" s="3" t="s">
        <v>18</v>
      </c>
      <c r="C75" s="3">
        <v>0</v>
      </c>
      <c r="D75" s="3">
        <v>0</v>
      </c>
      <c r="E75" s="3"/>
      <c r="F75" s="10" t="str">
        <f t="shared" ref="F75:F144" si="12">(IFERROR((E75/C75)/1000,"-"))</f>
        <v>-</v>
      </c>
      <c r="G75" s="10">
        <f t="shared" ref="G75:G144" si="13">IFERROR((C75/D75),0)*1000</f>
        <v>0</v>
      </c>
      <c r="H75" s="11">
        <f t="shared" si="4"/>
        <v>0</v>
      </c>
      <c r="I75" s="12">
        <f t="shared" si="5"/>
        <v>0</v>
      </c>
      <c r="K75" s="21" t="s">
        <v>14</v>
      </c>
      <c r="L75" s="22">
        <v>1</v>
      </c>
      <c r="M75" s="3">
        <v>42.33</v>
      </c>
      <c r="N75" s="5">
        <v>128.41</v>
      </c>
      <c r="P75" s="21" t="s">
        <v>14</v>
      </c>
      <c r="Q75" s="22">
        <v>1</v>
      </c>
      <c r="R75" s="3">
        <v>42.33</v>
      </c>
      <c r="S75" s="5">
        <v>128.41</v>
      </c>
    </row>
    <row r="76" spans="1:19" ht="15.75" thickBot="1" x14ac:dyDescent="0.3">
      <c r="A76" s="43" t="s">
        <v>35</v>
      </c>
      <c r="B76" s="1" t="s">
        <v>19</v>
      </c>
      <c r="C76" s="1">
        <v>0</v>
      </c>
      <c r="D76" s="1">
        <v>0</v>
      </c>
      <c r="E76" s="1"/>
      <c r="F76" s="10" t="str">
        <f t="shared" si="12"/>
        <v>-</v>
      </c>
      <c r="G76" s="10">
        <f t="shared" si="13"/>
        <v>0</v>
      </c>
      <c r="H76" s="11">
        <f t="shared" si="4"/>
        <v>0</v>
      </c>
      <c r="I76" s="12">
        <f t="shared" si="5"/>
        <v>0</v>
      </c>
      <c r="K76" s="23" t="s">
        <v>20</v>
      </c>
      <c r="L76" s="13">
        <v>0.5</v>
      </c>
      <c r="M76" s="1">
        <v>21.17</v>
      </c>
      <c r="N76" s="6">
        <v>64.2</v>
      </c>
      <c r="P76" s="23" t="s">
        <v>20</v>
      </c>
      <c r="Q76" s="13">
        <v>0.5</v>
      </c>
      <c r="R76" s="1">
        <v>21.17</v>
      </c>
      <c r="S76" s="6">
        <v>64.2</v>
      </c>
    </row>
    <row r="77" spans="1:19" ht="15.75" thickBot="1" x14ac:dyDescent="0.3">
      <c r="A77" s="43" t="s">
        <v>35</v>
      </c>
      <c r="B77" s="1" t="s">
        <v>21</v>
      </c>
      <c r="C77" s="1">
        <v>0</v>
      </c>
      <c r="D77" s="1">
        <v>0</v>
      </c>
      <c r="E77" s="1">
        <v>0</v>
      </c>
      <c r="F77" s="10" t="str">
        <f t="shared" si="12"/>
        <v>-</v>
      </c>
      <c r="G77" s="10">
        <f t="shared" si="13"/>
        <v>0</v>
      </c>
      <c r="H77" s="11">
        <f t="shared" si="4"/>
        <v>0</v>
      </c>
      <c r="I77" s="12">
        <f t="shared" si="5"/>
        <v>0</v>
      </c>
      <c r="K77" s="24" t="s">
        <v>22</v>
      </c>
      <c r="L77" s="25">
        <v>0.93</v>
      </c>
      <c r="M77" s="4">
        <v>39.369999999999997</v>
      </c>
      <c r="N77" s="7">
        <v>119.42</v>
      </c>
      <c r="P77" s="24" t="s">
        <v>22</v>
      </c>
      <c r="Q77" s="25">
        <v>0.93</v>
      </c>
      <c r="R77" s="4">
        <v>39.369999999999997</v>
      </c>
      <c r="S77" s="7">
        <v>119.42</v>
      </c>
    </row>
    <row r="78" spans="1:19" ht="15.75" thickBot="1" x14ac:dyDescent="0.3">
      <c r="A78" s="43" t="s">
        <v>35</v>
      </c>
      <c r="B78" s="1" t="s">
        <v>23</v>
      </c>
      <c r="C78" s="1">
        <v>0</v>
      </c>
      <c r="D78" s="1">
        <v>0</v>
      </c>
      <c r="E78" s="1">
        <v>0</v>
      </c>
      <c r="F78" s="10" t="str">
        <f t="shared" si="12"/>
        <v>-</v>
      </c>
      <c r="G78" s="10">
        <f t="shared" si="13"/>
        <v>0</v>
      </c>
      <c r="H78" s="11">
        <f t="shared" si="4"/>
        <v>0</v>
      </c>
      <c r="I78" s="12">
        <f t="shared" si="5"/>
        <v>0</v>
      </c>
      <c r="K78" s="20"/>
      <c r="L78" s="20"/>
      <c r="M78" s="20"/>
      <c r="N78" s="20"/>
      <c r="P78" s="20"/>
      <c r="Q78" s="20"/>
      <c r="R78" s="20"/>
      <c r="S78" s="20"/>
    </row>
    <row r="79" spans="1:19" ht="15.75" thickBot="1" x14ac:dyDescent="0.3">
      <c r="A79" s="43" t="s">
        <v>35</v>
      </c>
      <c r="B79" s="1" t="s">
        <v>24</v>
      </c>
      <c r="C79" s="1">
        <v>2110.2274700000003</v>
      </c>
      <c r="D79" s="1">
        <v>11043</v>
      </c>
      <c r="E79" s="1">
        <v>2048042.2353273644</v>
      </c>
      <c r="F79" s="10">
        <f t="shared" si="12"/>
        <v>0.97053150167141178</v>
      </c>
      <c r="G79" s="10">
        <f t="shared" si="13"/>
        <v>191.09186543511731</v>
      </c>
      <c r="H79" s="11"/>
      <c r="I79" s="12"/>
      <c r="K79" s="1"/>
      <c r="L79" s="1"/>
      <c r="M79" s="1"/>
      <c r="N79" s="1"/>
      <c r="P79" s="1"/>
      <c r="Q79" s="1"/>
      <c r="R79" s="1"/>
      <c r="S79" s="1"/>
    </row>
    <row r="80" spans="1:19" ht="15.75" thickBot="1" x14ac:dyDescent="0.3">
      <c r="A80" s="44" t="s">
        <v>35</v>
      </c>
      <c r="B80" s="4"/>
      <c r="C80" s="4"/>
      <c r="D80" s="4"/>
      <c r="E80" s="4"/>
      <c r="F80" s="10"/>
      <c r="G80" s="10"/>
      <c r="H80" s="11"/>
      <c r="I80" s="12"/>
      <c r="K80" s="2"/>
      <c r="L80" s="2"/>
      <c r="M80" s="2"/>
      <c r="N80" s="2"/>
      <c r="P80" s="2"/>
      <c r="Q80" s="2"/>
      <c r="R80" s="2"/>
      <c r="S80" s="2"/>
    </row>
    <row r="81" spans="1:19" ht="15.75" thickBot="1" x14ac:dyDescent="0.3">
      <c r="A81" s="42" t="s">
        <v>36</v>
      </c>
      <c r="B81" s="3" t="s">
        <v>18</v>
      </c>
      <c r="C81" s="3">
        <v>0</v>
      </c>
      <c r="D81" s="3">
        <v>0</v>
      </c>
      <c r="E81" s="3"/>
      <c r="F81" s="10" t="str">
        <f t="shared" si="12"/>
        <v>-</v>
      </c>
      <c r="G81" s="10">
        <f t="shared" si="13"/>
        <v>0</v>
      </c>
      <c r="H81" s="11">
        <f t="shared" si="4"/>
        <v>0</v>
      </c>
      <c r="I81" s="12">
        <f t="shared" si="5"/>
        <v>0</v>
      </c>
      <c r="K81" s="21" t="s">
        <v>14</v>
      </c>
      <c r="L81" s="22">
        <v>1</v>
      </c>
      <c r="M81" s="3">
        <v>0.71</v>
      </c>
      <c r="N81" s="5">
        <v>44.28</v>
      </c>
      <c r="P81" s="21" t="s">
        <v>14</v>
      </c>
      <c r="Q81" s="22">
        <v>1</v>
      </c>
      <c r="R81" s="3">
        <v>0.71</v>
      </c>
      <c r="S81" s="5">
        <v>44.28</v>
      </c>
    </row>
    <row r="82" spans="1:19" ht="15.75" thickBot="1" x14ac:dyDescent="0.3">
      <c r="A82" s="43" t="s">
        <v>36</v>
      </c>
      <c r="B82" s="1" t="s">
        <v>19</v>
      </c>
      <c r="C82" s="1">
        <v>0</v>
      </c>
      <c r="D82" s="1">
        <v>0</v>
      </c>
      <c r="E82" s="1"/>
      <c r="F82" s="10" t="str">
        <f t="shared" si="12"/>
        <v>-</v>
      </c>
      <c r="G82" s="10">
        <f t="shared" si="13"/>
        <v>0</v>
      </c>
      <c r="H82" s="11">
        <f t="shared" si="4"/>
        <v>0</v>
      </c>
      <c r="I82" s="12">
        <f t="shared" si="5"/>
        <v>0</v>
      </c>
      <c r="K82" s="23" t="s">
        <v>20</v>
      </c>
      <c r="L82" s="13">
        <v>0.37</v>
      </c>
      <c r="M82" s="1">
        <v>0.26</v>
      </c>
      <c r="N82" s="6">
        <v>16.38</v>
      </c>
      <c r="P82" s="23" t="s">
        <v>20</v>
      </c>
      <c r="Q82" s="13">
        <v>0.37</v>
      </c>
      <c r="R82" s="1">
        <v>0.26</v>
      </c>
      <c r="S82" s="6">
        <v>16.38</v>
      </c>
    </row>
    <row r="83" spans="1:19" ht="15.75" thickBot="1" x14ac:dyDescent="0.3">
      <c r="A83" s="43" t="s">
        <v>36</v>
      </c>
      <c r="B83" s="1" t="s">
        <v>21</v>
      </c>
      <c r="C83" s="1">
        <v>0</v>
      </c>
      <c r="D83" s="1">
        <v>0</v>
      </c>
      <c r="E83" s="1">
        <v>0</v>
      </c>
      <c r="F83" s="10" t="str">
        <f t="shared" si="12"/>
        <v>-</v>
      </c>
      <c r="G83" s="10">
        <f t="shared" si="13"/>
        <v>0</v>
      </c>
      <c r="H83" s="11">
        <f t="shared" si="4"/>
        <v>0</v>
      </c>
      <c r="I83" s="12">
        <f t="shared" si="5"/>
        <v>0</v>
      </c>
      <c r="K83" s="24" t="s">
        <v>22</v>
      </c>
      <c r="L83" s="25">
        <v>0.7</v>
      </c>
      <c r="M83" s="4">
        <v>0.49</v>
      </c>
      <c r="N83" s="7">
        <v>31</v>
      </c>
      <c r="P83" s="24" t="s">
        <v>22</v>
      </c>
      <c r="Q83" s="25">
        <v>0.7</v>
      </c>
      <c r="R83" s="4">
        <v>0.49</v>
      </c>
      <c r="S83" s="7">
        <v>31</v>
      </c>
    </row>
    <row r="84" spans="1:19" ht="15.75" thickBot="1" x14ac:dyDescent="0.3">
      <c r="A84" s="43" t="s">
        <v>36</v>
      </c>
      <c r="B84" s="1" t="s">
        <v>23</v>
      </c>
      <c r="C84" s="1">
        <v>0</v>
      </c>
      <c r="D84" s="1">
        <v>0</v>
      </c>
      <c r="E84" s="1">
        <v>0</v>
      </c>
      <c r="F84" s="10" t="str">
        <f t="shared" si="12"/>
        <v>-</v>
      </c>
      <c r="G84" s="10">
        <f t="shared" si="13"/>
        <v>0</v>
      </c>
      <c r="H84" s="11">
        <f t="shared" si="4"/>
        <v>0</v>
      </c>
      <c r="I84" s="12">
        <f t="shared" si="5"/>
        <v>0</v>
      </c>
      <c r="K84" s="20"/>
      <c r="L84" s="20"/>
      <c r="M84" s="20"/>
      <c r="N84" s="20"/>
      <c r="P84" s="20"/>
      <c r="Q84" s="20"/>
      <c r="R84" s="20"/>
      <c r="S84" s="20"/>
    </row>
    <row r="85" spans="1:19" ht="15.75" thickBot="1" x14ac:dyDescent="0.3">
      <c r="A85" s="43" t="s">
        <v>36</v>
      </c>
      <c r="B85" s="1" t="s">
        <v>24</v>
      </c>
      <c r="C85" s="1">
        <v>30.126200000000001</v>
      </c>
      <c r="D85" s="1">
        <v>3144</v>
      </c>
      <c r="E85" s="1">
        <v>10080.049493197363</v>
      </c>
      <c r="F85" s="10">
        <f t="shared" si="12"/>
        <v>0.33459412382568537</v>
      </c>
      <c r="G85" s="10">
        <f t="shared" si="13"/>
        <v>9.5821246819338413</v>
      </c>
      <c r="H85" s="11"/>
      <c r="I85" s="12"/>
      <c r="K85" s="1"/>
      <c r="L85" s="1"/>
      <c r="M85" s="1"/>
      <c r="N85" s="1"/>
      <c r="P85" s="1"/>
      <c r="Q85" s="1"/>
      <c r="R85" s="1"/>
      <c r="S85" s="1"/>
    </row>
    <row r="86" spans="1:19" ht="15.75" thickBot="1" x14ac:dyDescent="0.3">
      <c r="A86" s="44" t="s">
        <v>36</v>
      </c>
      <c r="B86" s="4"/>
      <c r="C86" s="4"/>
      <c r="D86" s="4"/>
      <c r="E86" s="4"/>
      <c r="F86" s="10"/>
      <c r="G86" s="10"/>
      <c r="H86" s="11"/>
      <c r="I86" s="12"/>
      <c r="K86" s="1"/>
      <c r="L86" s="1"/>
      <c r="M86" s="1"/>
      <c r="N86" s="1"/>
      <c r="P86" s="1"/>
      <c r="Q86" s="1"/>
      <c r="R86" s="1"/>
      <c r="S86" s="1"/>
    </row>
    <row r="87" spans="1:19" ht="15.75" thickBot="1" x14ac:dyDescent="0.3">
      <c r="A87" s="42" t="s">
        <v>37</v>
      </c>
      <c r="B87" s="3" t="s">
        <v>18</v>
      </c>
      <c r="C87" s="3">
        <v>0</v>
      </c>
      <c r="D87" s="3">
        <v>0</v>
      </c>
      <c r="E87" s="3"/>
      <c r="F87" s="10" t="str">
        <f t="shared" si="12"/>
        <v>-</v>
      </c>
      <c r="G87" s="10">
        <f t="shared" si="13"/>
        <v>0</v>
      </c>
      <c r="H87" s="11">
        <f t="shared" ref="H87:H150" si="14">IFERROR(C88/C87-1,0)</f>
        <v>0</v>
      </c>
      <c r="I87" s="12">
        <f t="shared" ref="I87:I150" si="15">IFERROR(F88/F87-1,0)</f>
        <v>0</v>
      </c>
      <c r="K87" s="1"/>
      <c r="L87" s="1"/>
      <c r="M87" s="1"/>
      <c r="N87" s="1"/>
      <c r="P87" s="1"/>
      <c r="Q87" s="1"/>
      <c r="R87" s="1"/>
      <c r="S87" s="1"/>
    </row>
    <row r="88" spans="1:19" ht="15.75" thickBot="1" x14ac:dyDescent="0.3">
      <c r="A88" s="43" t="s">
        <v>37</v>
      </c>
      <c r="B88" s="1" t="s">
        <v>19</v>
      </c>
      <c r="C88" s="1">
        <v>4.9886099999999995</v>
      </c>
      <c r="D88" s="1">
        <v>34</v>
      </c>
      <c r="E88" s="1"/>
      <c r="F88" s="10">
        <f t="shared" si="12"/>
        <v>0</v>
      </c>
      <c r="G88" s="10">
        <f t="shared" si="13"/>
        <v>146.72382352941173</v>
      </c>
      <c r="H88" s="11">
        <f t="shared" si="14"/>
        <v>-1</v>
      </c>
      <c r="I88" s="12">
        <f t="shared" si="15"/>
        <v>0</v>
      </c>
      <c r="K88" s="1"/>
      <c r="L88" s="1"/>
      <c r="M88" s="1"/>
      <c r="N88" s="1"/>
      <c r="P88" s="1"/>
      <c r="Q88" s="1"/>
      <c r="R88" s="1"/>
      <c r="S88" s="1"/>
    </row>
    <row r="89" spans="1:19" ht="15.75" thickBot="1" x14ac:dyDescent="0.3">
      <c r="A89" s="43" t="s">
        <v>37</v>
      </c>
      <c r="B89" s="1" t="s">
        <v>21</v>
      </c>
      <c r="C89" s="1">
        <v>0</v>
      </c>
      <c r="D89" s="1">
        <v>0</v>
      </c>
      <c r="E89" s="1"/>
      <c r="F89" s="10" t="str">
        <f t="shared" si="12"/>
        <v>-</v>
      </c>
      <c r="G89" s="10">
        <f t="shared" si="13"/>
        <v>0</v>
      </c>
      <c r="H89" s="11">
        <f t="shared" si="14"/>
        <v>0</v>
      </c>
      <c r="I89" s="12">
        <f t="shared" si="15"/>
        <v>0</v>
      </c>
      <c r="K89" s="1"/>
      <c r="L89" s="1"/>
      <c r="M89" s="1"/>
      <c r="N89" s="1"/>
      <c r="P89" s="1"/>
      <c r="Q89" s="1"/>
      <c r="R89" s="1"/>
      <c r="S89" s="1"/>
    </row>
    <row r="90" spans="1:19" ht="15.75" thickBot="1" x14ac:dyDescent="0.3">
      <c r="A90" s="43" t="s">
        <v>37</v>
      </c>
      <c r="B90" s="1" t="s">
        <v>23</v>
      </c>
      <c r="C90" s="1">
        <v>0</v>
      </c>
      <c r="D90" s="1">
        <v>0</v>
      </c>
      <c r="E90" s="1"/>
      <c r="F90" s="10" t="str">
        <f t="shared" si="12"/>
        <v>-</v>
      </c>
      <c r="G90" s="10">
        <f t="shared" si="13"/>
        <v>0</v>
      </c>
      <c r="H90" s="11">
        <f t="shared" si="14"/>
        <v>0</v>
      </c>
      <c r="I90" s="12">
        <f t="shared" si="15"/>
        <v>0</v>
      </c>
      <c r="K90" s="1"/>
      <c r="L90" s="1"/>
      <c r="M90" s="1"/>
      <c r="N90" s="1"/>
      <c r="P90" s="1"/>
      <c r="Q90" s="1"/>
      <c r="R90" s="1"/>
      <c r="S90" s="1"/>
    </row>
    <row r="91" spans="1:19" ht="15.75" thickBot="1" x14ac:dyDescent="0.3">
      <c r="A91" s="43" t="s">
        <v>37</v>
      </c>
      <c r="B91" s="1" t="s">
        <v>24</v>
      </c>
      <c r="C91" s="1">
        <v>0</v>
      </c>
      <c r="D91" s="1">
        <v>0</v>
      </c>
      <c r="E91" s="1"/>
      <c r="F91" s="10" t="str">
        <f t="shared" si="12"/>
        <v>-</v>
      </c>
      <c r="G91" s="10">
        <f t="shared" si="13"/>
        <v>0</v>
      </c>
      <c r="H91" s="11"/>
      <c r="I91" s="12"/>
      <c r="K91" s="1"/>
      <c r="L91" s="1"/>
      <c r="M91" s="1"/>
      <c r="N91" s="1"/>
      <c r="P91" s="1"/>
      <c r="Q91" s="1"/>
      <c r="R91" s="1"/>
      <c r="S91" s="1"/>
    </row>
    <row r="92" spans="1:19" ht="15.75" thickBot="1" x14ac:dyDescent="0.3">
      <c r="A92" s="44" t="s">
        <v>37</v>
      </c>
      <c r="B92" s="4"/>
      <c r="C92" s="4"/>
      <c r="D92" s="4"/>
      <c r="E92" s="4"/>
      <c r="F92" s="10"/>
      <c r="G92" s="10"/>
      <c r="H92" s="11"/>
      <c r="I92" s="12"/>
      <c r="K92" s="2"/>
      <c r="L92" s="2"/>
      <c r="M92" s="2"/>
      <c r="N92" s="2"/>
      <c r="P92" s="2"/>
      <c r="Q92" s="2"/>
      <c r="R92" s="2"/>
      <c r="S92" s="2"/>
    </row>
    <row r="93" spans="1:19" ht="15.75" thickBot="1" x14ac:dyDescent="0.3">
      <c r="A93" s="42" t="s">
        <v>38</v>
      </c>
      <c r="B93" s="3" t="s">
        <v>18</v>
      </c>
      <c r="C93" s="3">
        <v>0</v>
      </c>
      <c r="D93" s="3">
        <v>0</v>
      </c>
      <c r="E93" s="3"/>
      <c r="F93" s="10" t="str">
        <f t="shared" si="12"/>
        <v>-</v>
      </c>
      <c r="G93" s="10">
        <f t="shared" si="13"/>
        <v>0</v>
      </c>
      <c r="H93" s="11">
        <f t="shared" si="14"/>
        <v>0</v>
      </c>
      <c r="I93" s="12">
        <f t="shared" si="15"/>
        <v>0</v>
      </c>
      <c r="K93" s="21" t="s">
        <v>14</v>
      </c>
      <c r="L93" s="22">
        <v>1</v>
      </c>
      <c r="M93" s="3">
        <v>3.73</v>
      </c>
      <c r="N93" s="5">
        <v>18726.169999999998</v>
      </c>
      <c r="P93" s="21" t="s">
        <v>14</v>
      </c>
      <c r="Q93" s="22">
        <v>1</v>
      </c>
      <c r="R93" s="3">
        <v>3.73</v>
      </c>
      <c r="S93" s="5">
        <v>18726.169999999998</v>
      </c>
    </row>
    <row r="94" spans="1:19" ht="15.75" thickBot="1" x14ac:dyDescent="0.3">
      <c r="A94" s="43" t="s">
        <v>38</v>
      </c>
      <c r="B94" s="1" t="s">
        <v>19</v>
      </c>
      <c r="C94" s="1">
        <v>0</v>
      </c>
      <c r="D94" s="1">
        <v>0</v>
      </c>
      <c r="E94" s="1"/>
      <c r="F94" s="10" t="str">
        <f t="shared" si="12"/>
        <v>-</v>
      </c>
      <c r="G94" s="10">
        <f t="shared" si="13"/>
        <v>0</v>
      </c>
      <c r="H94" s="11">
        <f t="shared" si="14"/>
        <v>0</v>
      </c>
      <c r="I94" s="12">
        <f t="shared" si="15"/>
        <v>0</v>
      </c>
      <c r="K94" s="23" t="s">
        <v>20</v>
      </c>
      <c r="L94" s="13">
        <v>0.48</v>
      </c>
      <c r="M94" s="1">
        <v>1.79</v>
      </c>
      <c r="N94" s="6">
        <v>8988.56</v>
      </c>
      <c r="P94" s="23" t="s">
        <v>20</v>
      </c>
      <c r="Q94" s="13">
        <v>0.48</v>
      </c>
      <c r="R94" s="1">
        <v>1.79</v>
      </c>
      <c r="S94" s="6">
        <v>8988.56</v>
      </c>
    </row>
    <row r="95" spans="1:19" ht="15.75" thickBot="1" x14ac:dyDescent="0.3">
      <c r="A95" s="43" t="s">
        <v>38</v>
      </c>
      <c r="B95" s="1" t="s">
        <v>21</v>
      </c>
      <c r="C95" s="1">
        <v>0</v>
      </c>
      <c r="D95" s="1">
        <v>0</v>
      </c>
      <c r="E95" s="1">
        <v>0</v>
      </c>
      <c r="F95" s="10" t="str">
        <f t="shared" si="12"/>
        <v>-</v>
      </c>
      <c r="G95" s="10">
        <f t="shared" si="13"/>
        <v>0</v>
      </c>
      <c r="H95" s="11">
        <f t="shared" si="14"/>
        <v>0</v>
      </c>
      <c r="I95" s="12">
        <f t="shared" si="15"/>
        <v>0</v>
      </c>
      <c r="K95" s="24" t="s">
        <v>22</v>
      </c>
      <c r="L95" s="25">
        <v>0.86</v>
      </c>
      <c r="M95" s="4">
        <v>3.21</v>
      </c>
      <c r="N95" s="7">
        <v>16104.51</v>
      </c>
      <c r="P95" s="24" t="s">
        <v>22</v>
      </c>
      <c r="Q95" s="25">
        <v>0.86</v>
      </c>
      <c r="R95" s="4">
        <v>3.21</v>
      </c>
      <c r="S95" s="7">
        <v>16104.51</v>
      </c>
    </row>
    <row r="96" spans="1:19" ht="15.75" thickBot="1" x14ac:dyDescent="0.3">
      <c r="A96" s="43" t="s">
        <v>38</v>
      </c>
      <c r="B96" s="1" t="s">
        <v>23</v>
      </c>
      <c r="C96" s="1">
        <v>0</v>
      </c>
      <c r="D96" s="1">
        <v>0</v>
      </c>
      <c r="E96" s="1">
        <v>0</v>
      </c>
      <c r="F96" s="10" t="str">
        <f t="shared" si="12"/>
        <v>-</v>
      </c>
      <c r="G96" s="10">
        <f t="shared" si="13"/>
        <v>0</v>
      </c>
      <c r="H96" s="11">
        <f t="shared" si="14"/>
        <v>0</v>
      </c>
      <c r="I96" s="12">
        <f t="shared" si="15"/>
        <v>0</v>
      </c>
      <c r="K96" s="20"/>
      <c r="L96" s="20"/>
      <c r="M96" s="20"/>
      <c r="N96" s="20"/>
      <c r="P96" s="20"/>
      <c r="Q96" s="20"/>
      <c r="R96" s="20"/>
      <c r="S96" s="20"/>
    </row>
    <row r="97" spans="1:19" ht="15.75" thickBot="1" x14ac:dyDescent="0.3">
      <c r="A97" s="43" t="s">
        <v>38</v>
      </c>
      <c r="B97" s="1" t="s">
        <v>24</v>
      </c>
      <c r="C97" s="1">
        <v>98.943000000000055</v>
      </c>
      <c r="D97" s="1">
        <v>1310832</v>
      </c>
      <c r="E97" s="1">
        <v>77953.828180085911</v>
      </c>
      <c r="F97" s="10">
        <f t="shared" si="12"/>
        <v>0.7878660256924277</v>
      </c>
      <c r="G97" s="10">
        <f t="shared" si="13"/>
        <v>7.5481068512212132E-2</v>
      </c>
      <c r="H97" s="11"/>
      <c r="I97" s="12"/>
      <c r="K97" s="1"/>
      <c r="L97" s="1"/>
      <c r="M97" s="1"/>
      <c r="N97" s="1"/>
      <c r="P97" s="1"/>
      <c r="Q97" s="1"/>
      <c r="R97" s="1"/>
      <c r="S97" s="1"/>
    </row>
    <row r="98" spans="1:19" ht="15.75" thickBot="1" x14ac:dyDescent="0.3">
      <c r="A98" s="44" t="s">
        <v>38</v>
      </c>
      <c r="B98" s="4"/>
      <c r="C98" s="4"/>
      <c r="D98" s="4"/>
      <c r="E98" s="4"/>
      <c r="F98" s="10"/>
      <c r="G98" s="10"/>
      <c r="H98" s="11"/>
      <c r="I98" s="12"/>
      <c r="K98" s="2"/>
      <c r="L98" s="2"/>
      <c r="M98" s="2"/>
      <c r="N98" s="2"/>
      <c r="P98" s="2"/>
      <c r="Q98" s="2"/>
      <c r="R98" s="2"/>
      <c r="S98" s="2"/>
    </row>
    <row r="99" spans="1:19" ht="15.75" hidden="1" thickBot="1" x14ac:dyDescent="0.3">
      <c r="A99" s="45" t="s">
        <v>49</v>
      </c>
      <c r="B99" s="3" t="s">
        <v>18</v>
      </c>
      <c r="C99" s="3">
        <v>0</v>
      </c>
      <c r="D99" s="3">
        <v>0</v>
      </c>
      <c r="E99" s="3"/>
      <c r="F99" s="10" t="str">
        <f t="shared" si="12"/>
        <v>-</v>
      </c>
      <c r="G99" s="10">
        <f t="shared" si="13"/>
        <v>0</v>
      </c>
      <c r="H99" s="11">
        <f t="shared" si="14"/>
        <v>0</v>
      </c>
      <c r="I99" s="12">
        <f t="shared" si="15"/>
        <v>0</v>
      </c>
      <c r="K99" s="21"/>
      <c r="L99" s="22"/>
      <c r="M99" s="3"/>
      <c r="N99" s="5"/>
      <c r="P99" s="21"/>
      <c r="Q99" s="22"/>
      <c r="R99" s="3"/>
      <c r="S99" s="5"/>
    </row>
    <row r="100" spans="1:19" ht="15.75" hidden="1" thickBot="1" x14ac:dyDescent="0.3">
      <c r="A100" s="46" t="s">
        <v>39</v>
      </c>
      <c r="B100" s="1" t="s">
        <v>19</v>
      </c>
      <c r="C100" s="1">
        <v>0</v>
      </c>
      <c r="D100" s="1">
        <v>0</v>
      </c>
      <c r="E100" s="1"/>
      <c r="F100" s="10" t="str">
        <f t="shared" si="12"/>
        <v>-</v>
      </c>
      <c r="G100" s="10">
        <f t="shared" si="13"/>
        <v>0</v>
      </c>
      <c r="H100" s="11">
        <f t="shared" si="14"/>
        <v>0</v>
      </c>
      <c r="I100" s="12">
        <f t="shared" si="15"/>
        <v>0</v>
      </c>
      <c r="K100" s="23"/>
      <c r="L100" s="13"/>
      <c r="M100" s="1"/>
      <c r="N100" s="6"/>
      <c r="P100" s="23"/>
      <c r="Q100" s="13"/>
      <c r="R100" s="1"/>
      <c r="S100" s="6"/>
    </row>
    <row r="101" spans="1:19" ht="15.75" hidden="1" thickBot="1" x14ac:dyDescent="0.3">
      <c r="A101" s="46" t="s">
        <v>39</v>
      </c>
      <c r="B101" s="1" t="s">
        <v>21</v>
      </c>
      <c r="C101" s="1">
        <v>5.2551800000000002</v>
      </c>
      <c r="D101" s="1">
        <v>21</v>
      </c>
      <c r="E101" s="1">
        <v>24462.633300585541</v>
      </c>
      <c r="F101" s="10">
        <f t="shared" si="12"/>
        <v>4.6549563098857778</v>
      </c>
      <c r="G101" s="10">
        <f t="shared" si="13"/>
        <v>250.24666666666667</v>
      </c>
      <c r="H101" s="11">
        <f t="shared" si="14"/>
        <v>18.318006233849264</v>
      </c>
      <c r="I101" s="12">
        <f t="shared" si="15"/>
        <v>-0.11752699314549386</v>
      </c>
      <c r="K101" s="24"/>
      <c r="L101" s="25"/>
      <c r="M101" s="4"/>
      <c r="N101" s="7"/>
      <c r="P101" s="24"/>
      <c r="Q101" s="25"/>
      <c r="R101" s="4"/>
      <c r="S101" s="7"/>
    </row>
    <row r="102" spans="1:19" ht="15.75" hidden="1" thickBot="1" x14ac:dyDescent="0.3">
      <c r="A102" s="46" t="s">
        <v>39</v>
      </c>
      <c r="B102" s="1" t="s">
        <v>23</v>
      </c>
      <c r="C102" s="1">
        <v>101.51959999999998</v>
      </c>
      <c r="D102" s="1">
        <v>358</v>
      </c>
      <c r="E102" s="1">
        <v>417029.65340998227</v>
      </c>
      <c r="F102" s="10">
        <f t="shared" si="12"/>
        <v>4.1078732915612584</v>
      </c>
      <c r="G102" s="10">
        <f t="shared" si="13"/>
        <v>283.57430167597761</v>
      </c>
      <c r="H102" s="11">
        <f t="shared" si="14"/>
        <v>0.699290186328551</v>
      </c>
      <c r="I102" s="12">
        <f t="shared" si="15"/>
        <v>-1</v>
      </c>
      <c r="K102" s="20"/>
      <c r="L102" s="20"/>
      <c r="M102" s="20"/>
      <c r="N102" s="20"/>
      <c r="P102" s="20"/>
      <c r="Q102" s="20"/>
      <c r="R102" s="20"/>
      <c r="S102" s="20"/>
    </row>
    <row r="103" spans="1:19" ht="15.75" hidden="1" thickBot="1" x14ac:dyDescent="0.3">
      <c r="A103" s="46" t="s">
        <v>39</v>
      </c>
      <c r="B103" s="1" t="s">
        <v>24</v>
      </c>
      <c r="C103" s="1">
        <v>172.51125999999994</v>
      </c>
      <c r="D103" s="1">
        <v>598</v>
      </c>
      <c r="E103" s="1"/>
      <c r="F103" s="10">
        <f t="shared" ref="F103:F109" si="16">(IFERROR((E103/C103)/1000,"-"))</f>
        <v>0</v>
      </c>
      <c r="G103" s="10">
        <f t="shared" ref="G103:G109" si="17">IFERROR((C103/D103),0)*1000</f>
        <v>288.48036789297646</v>
      </c>
      <c r="H103" s="11"/>
      <c r="I103" s="12"/>
      <c r="K103" s="1"/>
      <c r="L103" s="1"/>
      <c r="M103" s="1"/>
      <c r="N103" s="1"/>
      <c r="P103" s="1"/>
      <c r="Q103" s="1"/>
      <c r="R103" s="1"/>
      <c r="S103" s="1"/>
    </row>
    <row r="104" spans="1:19" ht="15.75" hidden="1" thickBot="1" x14ac:dyDescent="0.3">
      <c r="A104" s="47" t="s">
        <v>39</v>
      </c>
      <c r="B104" s="4"/>
      <c r="C104" s="4"/>
      <c r="D104" s="4"/>
      <c r="E104" s="4"/>
      <c r="F104" s="10"/>
      <c r="G104" s="10"/>
      <c r="H104" s="11"/>
      <c r="I104" s="12"/>
      <c r="K104" s="1"/>
      <c r="L104" s="1"/>
      <c r="M104" s="1"/>
      <c r="N104" s="1"/>
      <c r="P104" s="1"/>
      <c r="Q104" s="1"/>
      <c r="R104" s="1"/>
      <c r="S104" s="1"/>
    </row>
    <row r="105" spans="1:19" ht="15.75" hidden="1" thickBot="1" x14ac:dyDescent="0.3">
      <c r="A105" s="45" t="s">
        <v>50</v>
      </c>
      <c r="B105" s="3" t="s">
        <v>18</v>
      </c>
      <c r="C105" s="3">
        <v>0</v>
      </c>
      <c r="D105" s="3">
        <v>0</v>
      </c>
      <c r="E105" s="3"/>
      <c r="F105" s="10" t="str">
        <f t="shared" si="16"/>
        <v>-</v>
      </c>
      <c r="G105" s="10">
        <f t="shared" si="17"/>
        <v>0</v>
      </c>
      <c r="H105" s="11">
        <f t="shared" ref="H105:H108" si="18">IFERROR(C106/C105-1,0)</f>
        <v>0</v>
      </c>
      <c r="I105" s="12">
        <f t="shared" ref="I105:I108" si="19">IFERROR(F106/F105-1,0)</f>
        <v>0</v>
      </c>
      <c r="K105" s="1"/>
      <c r="L105" s="1"/>
      <c r="M105" s="1"/>
      <c r="N105" s="1"/>
      <c r="P105" s="1"/>
      <c r="Q105" s="1"/>
      <c r="R105" s="1"/>
      <c r="S105" s="1"/>
    </row>
    <row r="106" spans="1:19" ht="15.75" hidden="1" thickBot="1" x14ac:dyDescent="0.3">
      <c r="A106" s="46" t="s">
        <v>39</v>
      </c>
      <c r="B106" s="1" t="s">
        <v>19</v>
      </c>
      <c r="C106" s="1">
        <v>0</v>
      </c>
      <c r="D106" s="1">
        <v>0</v>
      </c>
      <c r="E106" s="1"/>
      <c r="F106" s="10" t="str">
        <f t="shared" si="16"/>
        <v>-</v>
      </c>
      <c r="G106" s="10">
        <f t="shared" si="17"/>
        <v>0</v>
      </c>
      <c r="H106" s="11">
        <f t="shared" si="18"/>
        <v>0</v>
      </c>
      <c r="I106" s="12">
        <f t="shared" si="19"/>
        <v>0</v>
      </c>
      <c r="K106" s="1"/>
      <c r="L106" s="1"/>
      <c r="M106" s="1"/>
      <c r="N106" s="1"/>
      <c r="P106" s="1"/>
      <c r="Q106" s="1"/>
      <c r="R106" s="1"/>
      <c r="S106" s="1"/>
    </row>
    <row r="107" spans="1:19" ht="15.75" hidden="1" thickBot="1" x14ac:dyDescent="0.3">
      <c r="A107" s="46" t="s">
        <v>39</v>
      </c>
      <c r="B107" s="1" t="s">
        <v>21</v>
      </c>
      <c r="C107" s="1">
        <v>5.2551800000000002</v>
      </c>
      <c r="D107" s="1">
        <v>21</v>
      </c>
      <c r="E107" s="1"/>
      <c r="F107" s="10">
        <f t="shared" si="16"/>
        <v>0</v>
      </c>
      <c r="G107" s="10">
        <f t="shared" si="17"/>
        <v>250.24666666666667</v>
      </c>
      <c r="H107" s="11">
        <f t="shared" si="18"/>
        <v>18.318006233849264</v>
      </c>
      <c r="I107" s="12">
        <f t="shared" si="19"/>
        <v>0</v>
      </c>
      <c r="K107" s="1"/>
      <c r="L107" s="1"/>
      <c r="M107" s="1"/>
      <c r="N107" s="1"/>
      <c r="P107" s="1"/>
      <c r="Q107" s="1"/>
      <c r="R107" s="1"/>
      <c r="S107" s="1"/>
    </row>
    <row r="108" spans="1:19" ht="15.75" hidden="1" thickBot="1" x14ac:dyDescent="0.3">
      <c r="A108" s="46" t="s">
        <v>39</v>
      </c>
      <c r="B108" s="1" t="s">
        <v>23</v>
      </c>
      <c r="C108" s="1">
        <v>101.51959999999998</v>
      </c>
      <c r="D108" s="1">
        <v>358</v>
      </c>
      <c r="E108" s="1">
        <v>0</v>
      </c>
      <c r="F108" s="10">
        <f t="shared" si="16"/>
        <v>0</v>
      </c>
      <c r="G108" s="10">
        <f t="shared" si="17"/>
        <v>283.57430167597761</v>
      </c>
      <c r="H108" s="11">
        <f t="shared" si="18"/>
        <v>0.699290186328551</v>
      </c>
      <c r="I108" s="12">
        <f t="shared" si="19"/>
        <v>0</v>
      </c>
      <c r="K108" s="1"/>
      <c r="L108" s="1"/>
      <c r="M108" s="1"/>
      <c r="N108" s="1"/>
      <c r="P108" s="1"/>
      <c r="Q108" s="1"/>
      <c r="R108" s="1"/>
      <c r="S108" s="1"/>
    </row>
    <row r="109" spans="1:19" ht="15.75" hidden="1" thickBot="1" x14ac:dyDescent="0.3">
      <c r="A109" s="46" t="s">
        <v>39</v>
      </c>
      <c r="B109" s="1" t="s">
        <v>24</v>
      </c>
      <c r="C109" s="1">
        <v>172.51125999999994</v>
      </c>
      <c r="D109" s="1">
        <v>598</v>
      </c>
      <c r="E109" s="1">
        <v>2815900.2895591599</v>
      </c>
      <c r="F109" s="10">
        <f t="shared" si="16"/>
        <v>16.322994160260386</v>
      </c>
      <c r="G109" s="10">
        <f t="shared" si="17"/>
        <v>288.48036789297646</v>
      </c>
      <c r="H109" s="11"/>
      <c r="I109" s="12"/>
      <c r="K109" s="1"/>
      <c r="L109" s="1"/>
      <c r="M109" s="1"/>
      <c r="N109" s="1"/>
      <c r="P109" s="1"/>
      <c r="Q109" s="1"/>
      <c r="R109" s="1"/>
      <c r="S109" s="1"/>
    </row>
    <row r="110" spans="1:19" ht="15.75" hidden="1" thickBot="1" x14ac:dyDescent="0.3">
      <c r="A110" s="47" t="s">
        <v>39</v>
      </c>
      <c r="B110" s="4"/>
      <c r="C110" s="4"/>
      <c r="D110" s="4"/>
      <c r="E110" s="4"/>
      <c r="F110" s="10"/>
      <c r="G110" s="10"/>
      <c r="H110" s="11"/>
      <c r="I110" s="12"/>
      <c r="K110" s="2"/>
      <c r="L110" s="2"/>
      <c r="M110" s="2"/>
      <c r="N110" s="2"/>
      <c r="P110" s="1"/>
      <c r="Q110" s="1"/>
      <c r="R110" s="1"/>
      <c r="S110" s="1"/>
    </row>
    <row r="111" spans="1:19" ht="15.75" thickBot="1" x14ac:dyDescent="0.3">
      <c r="A111" s="42" t="s">
        <v>40</v>
      </c>
      <c r="B111" s="3" t="s">
        <v>18</v>
      </c>
      <c r="C111" s="3">
        <v>0</v>
      </c>
      <c r="D111" s="3">
        <v>0</v>
      </c>
      <c r="E111" s="3"/>
      <c r="F111" s="10" t="str">
        <f t="shared" si="12"/>
        <v>-</v>
      </c>
      <c r="G111" s="10">
        <f t="shared" si="13"/>
        <v>0</v>
      </c>
      <c r="H111" s="11">
        <f t="shared" si="14"/>
        <v>0</v>
      </c>
      <c r="I111" s="12">
        <f t="shared" si="15"/>
        <v>0</v>
      </c>
      <c r="K111" s="21" t="s">
        <v>14</v>
      </c>
      <c r="L111" s="22">
        <v>1</v>
      </c>
      <c r="M111" s="3">
        <v>22.3</v>
      </c>
      <c r="N111" s="5">
        <v>457.72</v>
      </c>
      <c r="P111" s="27" t="s">
        <v>14</v>
      </c>
      <c r="Q111" s="28">
        <v>1</v>
      </c>
      <c r="R111" s="26">
        <v>22.3</v>
      </c>
      <c r="S111" s="29">
        <v>457.72</v>
      </c>
    </row>
    <row r="112" spans="1:19" ht="15.75" thickBot="1" x14ac:dyDescent="0.3">
      <c r="A112" s="43" t="s">
        <v>40</v>
      </c>
      <c r="B112" s="1" t="s">
        <v>19</v>
      </c>
      <c r="C112" s="1">
        <v>32.347110000000001</v>
      </c>
      <c r="D112" s="1">
        <v>3378</v>
      </c>
      <c r="E112" s="1"/>
      <c r="F112" s="10">
        <f t="shared" si="12"/>
        <v>0</v>
      </c>
      <c r="G112" s="10">
        <f t="shared" si="13"/>
        <v>9.5758170515097696</v>
      </c>
      <c r="H112" s="11">
        <f t="shared" si="14"/>
        <v>8.4819042566708411</v>
      </c>
      <c r="I112" s="12">
        <f t="shared" si="15"/>
        <v>0</v>
      </c>
      <c r="K112" s="23" t="s">
        <v>20</v>
      </c>
      <c r="L112" s="13">
        <v>0.6</v>
      </c>
      <c r="M112" s="1">
        <v>13.38</v>
      </c>
      <c r="N112" s="6">
        <v>274.63</v>
      </c>
      <c r="P112" s="21" t="s">
        <v>20</v>
      </c>
      <c r="Q112" s="22">
        <v>0.43</v>
      </c>
      <c r="R112" s="3">
        <v>9.59</v>
      </c>
      <c r="S112" s="5">
        <v>196.82</v>
      </c>
    </row>
    <row r="113" spans="1:19" ht="15.75" thickBot="1" x14ac:dyDescent="0.3">
      <c r="A113" s="43" t="s">
        <v>40</v>
      </c>
      <c r="B113" s="1" t="s">
        <v>21</v>
      </c>
      <c r="C113" s="1">
        <v>306.71219999999994</v>
      </c>
      <c r="D113" s="1">
        <v>12679</v>
      </c>
      <c r="E113" s="1">
        <v>355152.0001442497</v>
      </c>
      <c r="F113" s="10">
        <f t="shared" si="12"/>
        <v>1.1579324205044657</v>
      </c>
      <c r="G113" s="10">
        <f t="shared" si="13"/>
        <v>24.190567079422664</v>
      </c>
      <c r="H113" s="11">
        <f t="shared" si="14"/>
        <v>2.2900971986115981</v>
      </c>
      <c r="I113" s="12">
        <f t="shared" si="15"/>
        <v>-6.7910009479117517E-2</v>
      </c>
      <c r="K113" s="24" t="s">
        <v>22</v>
      </c>
      <c r="L113" s="25">
        <v>1.1100000000000001</v>
      </c>
      <c r="M113" s="4">
        <v>24.75</v>
      </c>
      <c r="N113" s="7">
        <v>508.07</v>
      </c>
      <c r="P113" s="24" t="s">
        <v>22</v>
      </c>
      <c r="Q113" s="25">
        <v>0.79</v>
      </c>
      <c r="R113" s="4">
        <v>17.61</v>
      </c>
      <c r="S113" s="7">
        <v>361.6</v>
      </c>
    </row>
    <row r="114" spans="1:19" ht="15.75" thickBot="1" x14ac:dyDescent="0.3">
      <c r="A114" s="43" t="s">
        <v>40</v>
      </c>
      <c r="B114" s="1" t="s">
        <v>23</v>
      </c>
      <c r="C114" s="1">
        <v>1009.11295</v>
      </c>
      <c r="D114" s="1">
        <v>31132</v>
      </c>
      <c r="E114" s="1">
        <v>1089132.8004423657</v>
      </c>
      <c r="F114" s="10">
        <f t="shared" si="12"/>
        <v>1.0792972188518299</v>
      </c>
      <c r="G114" s="10">
        <f t="shared" si="13"/>
        <v>32.414009700629578</v>
      </c>
      <c r="H114" s="11">
        <f t="shared" si="14"/>
        <v>0.81678339377172882</v>
      </c>
      <c r="I114" s="12">
        <f t="shared" si="15"/>
        <v>-0.46154237598225667</v>
      </c>
      <c r="K114" s="20"/>
      <c r="L114" s="20"/>
      <c r="M114" s="20"/>
      <c r="N114" s="20"/>
      <c r="P114" s="20"/>
      <c r="Q114" s="20"/>
      <c r="R114" s="20"/>
      <c r="S114" s="20"/>
    </row>
    <row r="115" spans="1:19" ht="15.75" thickBot="1" x14ac:dyDescent="0.3">
      <c r="A115" s="43" t="s">
        <v>40</v>
      </c>
      <c r="B115" s="1" t="s">
        <v>24</v>
      </c>
      <c r="C115" s="1">
        <v>1833.3396500000008</v>
      </c>
      <c r="D115" s="1">
        <v>61116</v>
      </c>
      <c r="E115" s="1">
        <v>1065456.000432749</v>
      </c>
      <c r="F115" s="10">
        <f t="shared" si="12"/>
        <v>0.58115581607191469</v>
      </c>
      <c r="G115" s="10">
        <f t="shared" si="13"/>
        <v>29.997703547352586</v>
      </c>
      <c r="H115" s="11"/>
      <c r="I115" s="12"/>
      <c r="K115" s="1"/>
      <c r="L115" s="1"/>
      <c r="M115" s="1"/>
      <c r="N115" s="1"/>
      <c r="P115" s="1"/>
      <c r="Q115" s="1"/>
      <c r="R115" s="1"/>
      <c r="S115" s="1"/>
    </row>
    <row r="116" spans="1:19" ht="15.75" thickBot="1" x14ac:dyDescent="0.3">
      <c r="A116" s="44" t="s">
        <v>40</v>
      </c>
      <c r="B116" s="4"/>
      <c r="C116" s="4"/>
      <c r="D116" s="4"/>
      <c r="E116" s="4"/>
      <c r="F116" s="10"/>
      <c r="G116" s="10"/>
      <c r="H116" s="11"/>
      <c r="I116" s="12"/>
      <c r="K116" s="2"/>
      <c r="L116" s="2"/>
      <c r="M116" s="2"/>
      <c r="N116" s="2"/>
      <c r="P116" s="2"/>
      <c r="Q116" s="2"/>
      <c r="R116" s="2"/>
      <c r="S116" s="2"/>
    </row>
    <row r="117" spans="1:19" ht="15.75" thickBot="1" x14ac:dyDescent="0.3">
      <c r="A117" s="42" t="s">
        <v>41</v>
      </c>
      <c r="B117" s="3" t="s">
        <v>18</v>
      </c>
      <c r="C117" s="3">
        <v>0</v>
      </c>
      <c r="D117" s="3">
        <v>0</v>
      </c>
      <c r="E117" s="3"/>
      <c r="F117" s="10" t="str">
        <f t="shared" si="12"/>
        <v>-</v>
      </c>
      <c r="G117" s="10">
        <f t="shared" si="13"/>
        <v>0</v>
      </c>
      <c r="H117" s="11">
        <f t="shared" si="14"/>
        <v>0</v>
      </c>
      <c r="I117" s="12">
        <f t="shared" si="15"/>
        <v>0</v>
      </c>
      <c r="K117" s="21" t="s">
        <v>14</v>
      </c>
      <c r="L117" s="22">
        <v>1</v>
      </c>
      <c r="M117" s="3">
        <v>18.489999999999998</v>
      </c>
      <c r="N117" s="5">
        <v>11866.21</v>
      </c>
      <c r="P117" s="21" t="s">
        <v>14</v>
      </c>
      <c r="Q117" s="22">
        <v>1</v>
      </c>
      <c r="R117" s="3">
        <v>18.489999999999998</v>
      </c>
      <c r="S117" s="5">
        <v>11866.21</v>
      </c>
    </row>
    <row r="118" spans="1:19" ht="15.75" thickBot="1" x14ac:dyDescent="0.3">
      <c r="A118" s="43" t="s">
        <v>41</v>
      </c>
      <c r="B118" s="1" t="s">
        <v>19</v>
      </c>
      <c r="C118" s="1">
        <v>0</v>
      </c>
      <c r="D118" s="1">
        <v>0</v>
      </c>
      <c r="E118" s="1"/>
      <c r="F118" s="10" t="str">
        <f t="shared" si="12"/>
        <v>-</v>
      </c>
      <c r="G118" s="10">
        <f t="shared" si="13"/>
        <v>0</v>
      </c>
      <c r="H118" s="11">
        <f t="shared" si="14"/>
        <v>0</v>
      </c>
      <c r="I118" s="12">
        <f t="shared" si="15"/>
        <v>0</v>
      </c>
      <c r="K118" s="23" t="s">
        <v>20</v>
      </c>
      <c r="L118" s="13">
        <v>0.54</v>
      </c>
      <c r="M118" s="1">
        <v>9.99</v>
      </c>
      <c r="N118" s="6">
        <v>6407.75</v>
      </c>
      <c r="P118" s="23" t="s">
        <v>20</v>
      </c>
      <c r="Q118" s="13">
        <v>0.6</v>
      </c>
      <c r="R118" s="1">
        <v>11.1</v>
      </c>
      <c r="S118" s="6">
        <v>7119.72</v>
      </c>
    </row>
    <row r="119" spans="1:19" ht="15.75" thickBot="1" x14ac:dyDescent="0.3">
      <c r="A119" s="43" t="s">
        <v>41</v>
      </c>
      <c r="B119" s="1" t="s">
        <v>21</v>
      </c>
      <c r="C119" s="1">
        <v>0</v>
      </c>
      <c r="D119" s="1">
        <v>0</v>
      </c>
      <c r="E119" s="1">
        <v>0</v>
      </c>
      <c r="F119" s="10" t="str">
        <f t="shared" si="12"/>
        <v>-</v>
      </c>
      <c r="G119" s="10">
        <f t="shared" si="13"/>
        <v>0</v>
      </c>
      <c r="H119" s="11">
        <f t="shared" si="14"/>
        <v>0</v>
      </c>
      <c r="I119" s="12">
        <f t="shared" si="15"/>
        <v>0</v>
      </c>
      <c r="K119" s="24" t="s">
        <v>22</v>
      </c>
      <c r="L119" s="25">
        <v>0.95</v>
      </c>
      <c r="M119" s="4">
        <v>17.57</v>
      </c>
      <c r="N119" s="7">
        <v>11272.9</v>
      </c>
      <c r="P119" s="24" t="s">
        <v>22</v>
      </c>
      <c r="Q119" s="25">
        <v>1.06</v>
      </c>
      <c r="R119" s="4">
        <v>19.600000000000001</v>
      </c>
      <c r="S119" s="7">
        <v>12578.18</v>
      </c>
    </row>
    <row r="120" spans="1:19" ht="15.75" thickBot="1" x14ac:dyDescent="0.3">
      <c r="A120" s="43" t="s">
        <v>41</v>
      </c>
      <c r="B120" s="1" t="s">
        <v>23</v>
      </c>
      <c r="C120" s="1">
        <v>193.66015999999996</v>
      </c>
      <c r="D120" s="1">
        <v>289469</v>
      </c>
      <c r="E120" s="1">
        <v>227180.51503278807</v>
      </c>
      <c r="F120" s="10">
        <f t="shared" si="12"/>
        <v>1.1730885435227778</v>
      </c>
      <c r="G120" s="10">
        <f t="shared" si="13"/>
        <v>0.66901865139272243</v>
      </c>
      <c r="H120" s="11">
        <f t="shared" si="14"/>
        <v>4.4809320099704548</v>
      </c>
      <c r="I120" s="12">
        <f t="shared" si="15"/>
        <v>0.11906408503735078</v>
      </c>
      <c r="K120" s="20"/>
      <c r="L120" s="20"/>
      <c r="M120" s="20"/>
      <c r="N120" s="20"/>
      <c r="P120" s="20"/>
      <c r="Q120" s="20"/>
      <c r="R120" s="20"/>
      <c r="S120" s="20"/>
    </row>
    <row r="121" spans="1:19" ht="15.75" thickBot="1" x14ac:dyDescent="0.3">
      <c r="A121" s="43" t="s">
        <v>41</v>
      </c>
      <c r="B121" s="1" t="s">
        <v>24</v>
      </c>
      <c r="C121" s="1">
        <v>1061.4381699999997</v>
      </c>
      <c r="D121" s="1">
        <v>1537927</v>
      </c>
      <c r="E121" s="1">
        <v>1393414.9069405012</v>
      </c>
      <c r="F121" s="10">
        <f t="shared" si="12"/>
        <v>1.3127612576251158</v>
      </c>
      <c r="G121" s="10">
        <f t="shared" si="13"/>
        <v>0.6901746116688241</v>
      </c>
      <c r="H121" s="11"/>
      <c r="I121" s="12"/>
      <c r="K121" s="1"/>
      <c r="L121" s="1"/>
      <c r="M121" s="1"/>
      <c r="N121" s="1"/>
      <c r="P121" s="1"/>
      <c r="Q121" s="1"/>
      <c r="R121" s="1"/>
      <c r="S121" s="1"/>
    </row>
    <row r="122" spans="1:19" ht="15.75" thickBot="1" x14ac:dyDescent="0.3">
      <c r="A122" s="44" t="s">
        <v>41</v>
      </c>
      <c r="B122" s="4"/>
      <c r="C122" s="4"/>
      <c r="D122" s="4"/>
      <c r="E122" s="4"/>
      <c r="F122" s="10"/>
      <c r="G122" s="10"/>
      <c r="H122" s="11"/>
      <c r="I122" s="12"/>
      <c r="K122" s="2"/>
      <c r="L122" s="2"/>
      <c r="M122" s="2"/>
      <c r="N122" s="2"/>
      <c r="P122" s="2"/>
      <c r="Q122" s="2"/>
      <c r="R122" s="2"/>
      <c r="S122" s="2"/>
    </row>
    <row r="123" spans="1:19" ht="15.75" thickBot="1" x14ac:dyDescent="0.3">
      <c r="A123" s="42" t="s">
        <v>42</v>
      </c>
      <c r="B123" s="3" t="s">
        <v>18</v>
      </c>
      <c r="C123" s="3">
        <v>0</v>
      </c>
      <c r="D123" s="3">
        <v>0</v>
      </c>
      <c r="E123" s="3"/>
      <c r="F123" s="10" t="str">
        <f t="shared" si="12"/>
        <v>-</v>
      </c>
      <c r="G123" s="10">
        <f t="shared" si="13"/>
        <v>0</v>
      </c>
      <c r="H123" s="11">
        <f t="shared" si="14"/>
        <v>0</v>
      </c>
      <c r="I123" s="12">
        <f t="shared" si="15"/>
        <v>0</v>
      </c>
      <c r="K123" s="21" t="s">
        <v>14</v>
      </c>
      <c r="L123" s="22">
        <v>1</v>
      </c>
      <c r="M123" s="3">
        <v>2.33</v>
      </c>
      <c r="N123" s="5">
        <v>783.47</v>
      </c>
      <c r="P123" s="21" t="s">
        <v>14</v>
      </c>
      <c r="Q123" s="22">
        <v>1</v>
      </c>
      <c r="R123" s="3">
        <v>2.33</v>
      </c>
      <c r="S123" s="5">
        <v>783.47</v>
      </c>
    </row>
    <row r="124" spans="1:19" ht="15.75" thickBot="1" x14ac:dyDescent="0.3">
      <c r="A124" s="43" t="s">
        <v>42</v>
      </c>
      <c r="B124" s="1" t="s">
        <v>19</v>
      </c>
      <c r="C124" s="1">
        <v>0</v>
      </c>
      <c r="D124" s="1">
        <v>0</v>
      </c>
      <c r="E124" s="1"/>
      <c r="F124" s="10" t="str">
        <f t="shared" si="12"/>
        <v>-</v>
      </c>
      <c r="G124" s="10">
        <f t="shared" si="13"/>
        <v>0</v>
      </c>
      <c r="H124" s="11">
        <f t="shared" si="14"/>
        <v>0</v>
      </c>
      <c r="I124" s="12">
        <f t="shared" si="15"/>
        <v>0</v>
      </c>
      <c r="K124" s="23" t="s">
        <v>20</v>
      </c>
      <c r="L124" s="13">
        <v>0.2</v>
      </c>
      <c r="M124" s="1">
        <v>0.47</v>
      </c>
      <c r="N124" s="6">
        <v>156.69</v>
      </c>
      <c r="P124" s="23" t="s">
        <v>20</v>
      </c>
      <c r="Q124" s="13">
        <v>0.2</v>
      </c>
      <c r="R124" s="1">
        <v>0.47</v>
      </c>
      <c r="S124" s="6">
        <v>156.69</v>
      </c>
    </row>
    <row r="125" spans="1:19" ht="15.75" thickBot="1" x14ac:dyDescent="0.3">
      <c r="A125" s="43" t="s">
        <v>42</v>
      </c>
      <c r="B125" s="1" t="s">
        <v>21</v>
      </c>
      <c r="C125" s="1">
        <v>0</v>
      </c>
      <c r="D125" s="1">
        <v>0</v>
      </c>
      <c r="E125" s="1">
        <v>0</v>
      </c>
      <c r="F125" s="10" t="str">
        <f t="shared" si="12"/>
        <v>-</v>
      </c>
      <c r="G125" s="10">
        <f t="shared" si="13"/>
        <v>0</v>
      </c>
      <c r="H125" s="11">
        <f t="shared" si="14"/>
        <v>0</v>
      </c>
      <c r="I125" s="12">
        <f t="shared" si="15"/>
        <v>0</v>
      </c>
      <c r="K125" s="24" t="s">
        <v>22</v>
      </c>
      <c r="L125" s="25">
        <v>0.38</v>
      </c>
      <c r="M125" s="4">
        <v>0.89</v>
      </c>
      <c r="N125" s="7">
        <v>297.72000000000003</v>
      </c>
      <c r="P125" s="24" t="s">
        <v>22</v>
      </c>
      <c r="Q125" s="25">
        <v>0.38</v>
      </c>
      <c r="R125" s="4">
        <v>0.89</v>
      </c>
      <c r="S125" s="7">
        <v>297.72000000000003</v>
      </c>
    </row>
    <row r="126" spans="1:19" ht="15.75" thickBot="1" x14ac:dyDescent="0.3">
      <c r="A126" s="43" t="s">
        <v>42</v>
      </c>
      <c r="B126" s="1" t="s">
        <v>23</v>
      </c>
      <c r="C126" s="1">
        <v>0</v>
      </c>
      <c r="D126" s="1">
        <v>0</v>
      </c>
      <c r="E126" s="1">
        <v>0</v>
      </c>
      <c r="F126" s="10" t="str">
        <f t="shared" si="12"/>
        <v>-</v>
      </c>
      <c r="G126" s="10">
        <f t="shared" si="13"/>
        <v>0</v>
      </c>
      <c r="H126" s="11">
        <f t="shared" si="14"/>
        <v>0</v>
      </c>
      <c r="I126" s="12">
        <f t="shared" si="15"/>
        <v>0</v>
      </c>
      <c r="K126" s="20"/>
      <c r="L126" s="20"/>
      <c r="M126" s="20"/>
      <c r="N126" s="20"/>
      <c r="P126" s="20"/>
      <c r="Q126" s="20"/>
      <c r="R126" s="20"/>
      <c r="S126" s="20"/>
    </row>
    <row r="127" spans="1:19" ht="15.75" thickBot="1" x14ac:dyDescent="0.3">
      <c r="A127" s="43" t="s">
        <v>42</v>
      </c>
      <c r="B127" s="1" t="s">
        <v>24</v>
      </c>
      <c r="C127" s="1">
        <v>19.155000000000005</v>
      </c>
      <c r="D127" s="1">
        <v>11752</v>
      </c>
      <c r="E127" s="1">
        <v>71599.553450938591</v>
      </c>
      <c r="F127" s="10">
        <f t="shared" si="12"/>
        <v>3.7379041216882576</v>
      </c>
      <c r="G127" s="10">
        <f t="shared" si="13"/>
        <v>1.6299353301565696</v>
      </c>
      <c r="H127" s="11"/>
      <c r="I127" s="12"/>
      <c r="K127" s="1"/>
      <c r="L127" s="1"/>
      <c r="M127" s="1"/>
      <c r="N127" s="1"/>
      <c r="P127" s="1"/>
      <c r="Q127" s="1"/>
      <c r="R127" s="1"/>
      <c r="S127" s="1"/>
    </row>
    <row r="128" spans="1:19" ht="15.75" thickBot="1" x14ac:dyDescent="0.3">
      <c r="A128" s="44" t="s">
        <v>42</v>
      </c>
      <c r="B128" s="4"/>
      <c r="C128" s="4"/>
      <c r="D128" s="4"/>
      <c r="E128" s="4"/>
      <c r="F128" s="10"/>
      <c r="G128" s="10"/>
      <c r="H128" s="11"/>
      <c r="I128" s="12"/>
      <c r="K128" s="2"/>
      <c r="L128" s="2"/>
      <c r="M128" s="2"/>
      <c r="N128" s="2"/>
      <c r="P128" s="2"/>
      <c r="Q128" s="2"/>
      <c r="R128" s="2"/>
      <c r="S128" s="2"/>
    </row>
    <row r="129" spans="1:19" ht="15.75" thickBot="1" x14ac:dyDescent="0.3">
      <c r="A129" s="42" t="s">
        <v>43</v>
      </c>
      <c r="B129" s="3" t="s">
        <v>18</v>
      </c>
      <c r="C129" s="3">
        <v>0</v>
      </c>
      <c r="D129" s="3">
        <v>0</v>
      </c>
      <c r="E129" s="3"/>
      <c r="F129" s="10" t="str">
        <f t="shared" si="12"/>
        <v>-</v>
      </c>
      <c r="G129" s="10">
        <f t="shared" si="13"/>
        <v>0</v>
      </c>
      <c r="H129" s="11">
        <f t="shared" si="14"/>
        <v>0</v>
      </c>
      <c r="I129" s="12">
        <f t="shared" si="15"/>
        <v>0</v>
      </c>
      <c r="K129" s="21" t="s">
        <v>14</v>
      </c>
      <c r="L129" s="22">
        <v>1</v>
      </c>
      <c r="M129" s="3">
        <v>1.61</v>
      </c>
      <c r="N129" s="5">
        <v>3235.19</v>
      </c>
      <c r="P129" s="21" t="s">
        <v>14</v>
      </c>
      <c r="Q129" s="22">
        <v>1</v>
      </c>
      <c r="R129" s="3">
        <v>1.61</v>
      </c>
      <c r="S129" s="5">
        <v>3235.19</v>
      </c>
    </row>
    <row r="130" spans="1:19" ht="15.75" thickBot="1" x14ac:dyDescent="0.3">
      <c r="A130" s="43" t="s">
        <v>43</v>
      </c>
      <c r="B130" s="1" t="s">
        <v>19</v>
      </c>
      <c r="C130" s="1">
        <v>0</v>
      </c>
      <c r="D130" s="1">
        <v>0</v>
      </c>
      <c r="E130" s="1"/>
      <c r="F130" s="10" t="str">
        <f t="shared" si="12"/>
        <v>-</v>
      </c>
      <c r="G130" s="10">
        <f t="shared" si="13"/>
        <v>0</v>
      </c>
      <c r="H130" s="11">
        <f t="shared" si="14"/>
        <v>0</v>
      </c>
      <c r="I130" s="12">
        <f t="shared" si="15"/>
        <v>0</v>
      </c>
      <c r="K130" s="23" t="s">
        <v>20</v>
      </c>
      <c r="L130" s="13">
        <v>0.61</v>
      </c>
      <c r="M130" s="1">
        <v>0.98</v>
      </c>
      <c r="N130" s="6">
        <v>1973.46</v>
      </c>
      <c r="P130" s="23" t="s">
        <v>20</v>
      </c>
      <c r="Q130" s="13">
        <v>0.61</v>
      </c>
      <c r="R130" s="1">
        <v>0.98</v>
      </c>
      <c r="S130" s="6">
        <v>1973.46</v>
      </c>
    </row>
    <row r="131" spans="1:19" ht="15.75" thickBot="1" x14ac:dyDescent="0.3">
      <c r="A131" s="43" t="s">
        <v>43</v>
      </c>
      <c r="B131" s="1" t="s">
        <v>21</v>
      </c>
      <c r="C131" s="1">
        <v>0</v>
      </c>
      <c r="D131" s="1">
        <v>0</v>
      </c>
      <c r="E131" s="1">
        <v>0</v>
      </c>
      <c r="F131" s="10" t="str">
        <f t="shared" si="12"/>
        <v>-</v>
      </c>
      <c r="G131" s="10">
        <f t="shared" si="13"/>
        <v>0</v>
      </c>
      <c r="H131" s="11">
        <f t="shared" si="14"/>
        <v>0</v>
      </c>
      <c r="I131" s="12">
        <f t="shared" si="15"/>
        <v>0</v>
      </c>
      <c r="K131" s="24" t="s">
        <v>22</v>
      </c>
      <c r="L131" s="25">
        <v>1.04</v>
      </c>
      <c r="M131" s="4">
        <v>1.67</v>
      </c>
      <c r="N131" s="7">
        <v>3364.59</v>
      </c>
      <c r="P131" s="24" t="s">
        <v>22</v>
      </c>
      <c r="Q131" s="25">
        <v>1.04</v>
      </c>
      <c r="R131" s="4">
        <v>1.67</v>
      </c>
      <c r="S131" s="7">
        <v>3364.59</v>
      </c>
    </row>
    <row r="132" spans="1:19" ht="15.75" thickBot="1" x14ac:dyDescent="0.3">
      <c r="A132" s="43" t="s">
        <v>43</v>
      </c>
      <c r="B132" s="1" t="s">
        <v>23</v>
      </c>
      <c r="C132" s="1">
        <v>0</v>
      </c>
      <c r="D132" s="1">
        <v>0</v>
      </c>
      <c r="E132" s="1">
        <v>0</v>
      </c>
      <c r="F132" s="10" t="str">
        <f t="shared" si="12"/>
        <v>-</v>
      </c>
      <c r="G132" s="10">
        <f t="shared" si="13"/>
        <v>0</v>
      </c>
      <c r="H132" s="11">
        <f t="shared" si="14"/>
        <v>0</v>
      </c>
      <c r="I132" s="12">
        <f t="shared" si="15"/>
        <v>0</v>
      </c>
      <c r="K132" s="20"/>
      <c r="L132" s="20"/>
      <c r="M132" s="20"/>
      <c r="N132" s="20"/>
      <c r="P132" s="20"/>
      <c r="Q132" s="20"/>
      <c r="R132" s="20"/>
      <c r="S132" s="20"/>
    </row>
    <row r="133" spans="1:19" ht="15.75" thickBot="1" x14ac:dyDescent="0.3">
      <c r="A133" s="43" t="s">
        <v>43</v>
      </c>
      <c r="B133" s="1" t="s">
        <v>24</v>
      </c>
      <c r="C133" s="1">
        <v>14.345000000000001</v>
      </c>
      <c r="D133" s="1">
        <v>103526</v>
      </c>
      <c r="E133" s="1">
        <v>73621.257506273832</v>
      </c>
      <c r="F133" s="10">
        <f t="shared" si="12"/>
        <v>5.1321894392662131</v>
      </c>
      <c r="G133" s="10">
        <f t="shared" si="13"/>
        <v>0.13856422541197383</v>
      </c>
      <c r="H133" s="11"/>
      <c r="I133" s="12"/>
      <c r="K133" s="1"/>
      <c r="L133" s="1"/>
      <c r="M133" s="1"/>
      <c r="N133" s="1"/>
      <c r="P133" s="1"/>
      <c r="Q133" s="1"/>
      <c r="R133" s="1"/>
      <c r="S133" s="1"/>
    </row>
    <row r="134" spans="1:19" ht="15.75" thickBot="1" x14ac:dyDescent="0.3">
      <c r="A134" s="44" t="s">
        <v>43</v>
      </c>
      <c r="B134" s="4"/>
      <c r="C134" s="4"/>
      <c r="D134" s="4"/>
      <c r="E134" s="4"/>
      <c r="F134" s="10"/>
      <c r="G134" s="10"/>
      <c r="H134" s="11"/>
      <c r="I134" s="12"/>
      <c r="K134" s="2"/>
      <c r="L134" s="2"/>
      <c r="M134" s="2"/>
      <c r="N134" s="2"/>
      <c r="P134" s="2"/>
      <c r="Q134" s="2"/>
      <c r="R134" s="2"/>
      <c r="S134" s="2"/>
    </row>
    <row r="135" spans="1:19" ht="15.75" thickBot="1" x14ac:dyDescent="0.3">
      <c r="A135" s="42" t="s">
        <v>44</v>
      </c>
      <c r="B135" s="3" t="s">
        <v>18</v>
      </c>
      <c r="C135" s="3">
        <v>204.66792999999998</v>
      </c>
      <c r="D135" s="3">
        <v>4532</v>
      </c>
      <c r="E135" s="3"/>
      <c r="F135" s="10">
        <f t="shared" si="12"/>
        <v>0</v>
      </c>
      <c r="G135" s="10">
        <f t="shared" si="13"/>
        <v>45.160620035304504</v>
      </c>
      <c r="H135" s="11">
        <f t="shared" si="14"/>
        <v>0.44041726517681612</v>
      </c>
      <c r="I135" s="12">
        <f t="shared" si="15"/>
        <v>0</v>
      </c>
      <c r="K135" s="21" t="s">
        <v>14</v>
      </c>
      <c r="L135" s="22">
        <v>1</v>
      </c>
      <c r="M135" s="3">
        <v>14.4</v>
      </c>
      <c r="N135" s="5">
        <v>446.33</v>
      </c>
      <c r="P135" s="21" t="s">
        <v>14</v>
      </c>
      <c r="Q135" s="22">
        <v>1</v>
      </c>
      <c r="R135" s="3">
        <v>14.4</v>
      </c>
      <c r="S135" s="5">
        <v>446.33</v>
      </c>
    </row>
    <row r="136" spans="1:19" ht="15.75" thickBot="1" x14ac:dyDescent="0.3">
      <c r="A136" s="43" t="s">
        <v>44</v>
      </c>
      <c r="B136" s="1" t="s">
        <v>19</v>
      </c>
      <c r="C136" s="1">
        <v>294.80722000000003</v>
      </c>
      <c r="D136" s="1">
        <v>6428</v>
      </c>
      <c r="E136" s="1"/>
      <c r="F136" s="10">
        <f t="shared" si="12"/>
        <v>0</v>
      </c>
      <c r="G136" s="10">
        <f t="shared" si="13"/>
        <v>45.862977598008719</v>
      </c>
      <c r="H136" s="11">
        <f t="shared" si="14"/>
        <v>-0.16310438394283555</v>
      </c>
      <c r="I136" s="12">
        <f t="shared" si="15"/>
        <v>0</v>
      </c>
      <c r="K136" s="23" t="s">
        <v>20</v>
      </c>
      <c r="L136" s="13">
        <v>0.17</v>
      </c>
      <c r="M136" s="1">
        <v>2.4500000000000002</v>
      </c>
      <c r="N136" s="6">
        <v>75.88</v>
      </c>
      <c r="P136" s="23" t="s">
        <v>20</v>
      </c>
      <c r="Q136" s="13">
        <v>0.65</v>
      </c>
      <c r="R136" s="1">
        <v>9.36</v>
      </c>
      <c r="S136" s="6">
        <v>290.11</v>
      </c>
    </row>
    <row r="137" spans="1:19" ht="15.75" thickBot="1" x14ac:dyDescent="0.3">
      <c r="A137" s="43" t="s">
        <v>44</v>
      </c>
      <c r="B137" s="1" t="s">
        <v>21</v>
      </c>
      <c r="C137" s="1">
        <v>246.72287000000003</v>
      </c>
      <c r="D137" s="1">
        <v>12501</v>
      </c>
      <c r="E137" s="1">
        <v>189326.33581876929</v>
      </c>
      <c r="F137" s="10">
        <f t="shared" si="12"/>
        <v>0.76736435426018379</v>
      </c>
      <c r="G137" s="10">
        <f t="shared" si="13"/>
        <v>19.736250699944005</v>
      </c>
      <c r="H137" s="11">
        <f t="shared" si="14"/>
        <v>0.93333998587159761</v>
      </c>
      <c r="I137" s="12">
        <f t="shared" si="15"/>
        <v>0.58620143848322326</v>
      </c>
      <c r="K137" s="24" t="s">
        <v>22</v>
      </c>
      <c r="L137" s="25">
        <v>0.31</v>
      </c>
      <c r="M137" s="4">
        <v>4.46</v>
      </c>
      <c r="N137" s="7">
        <v>138.36000000000001</v>
      </c>
      <c r="P137" s="24" t="s">
        <v>22</v>
      </c>
      <c r="Q137" s="25">
        <v>1.1599999999999999</v>
      </c>
      <c r="R137" s="4">
        <v>16.7</v>
      </c>
      <c r="S137" s="7">
        <v>517.74</v>
      </c>
    </row>
    <row r="138" spans="1:19" ht="15.75" thickBot="1" x14ac:dyDescent="0.3">
      <c r="A138" s="43" t="s">
        <v>44</v>
      </c>
      <c r="B138" s="1" t="s">
        <v>23</v>
      </c>
      <c r="C138" s="1">
        <v>476.99919000000006</v>
      </c>
      <c r="D138" s="1">
        <v>38030</v>
      </c>
      <c r="E138" s="1">
        <v>580600.76317755831</v>
      </c>
      <c r="F138" s="10">
        <f t="shared" si="12"/>
        <v>1.2171944425682533</v>
      </c>
      <c r="G138" s="10">
        <f t="shared" si="13"/>
        <v>12.542708125164346</v>
      </c>
      <c r="H138" s="11">
        <f t="shared" si="14"/>
        <v>0.12015397761996183</v>
      </c>
      <c r="I138" s="12">
        <f t="shared" si="15"/>
        <v>-0.1266728600618201</v>
      </c>
      <c r="K138" s="20"/>
      <c r="L138" s="20"/>
      <c r="M138" s="20"/>
      <c r="N138" s="20"/>
      <c r="P138" s="20"/>
      <c r="Q138" s="20"/>
      <c r="R138" s="20"/>
      <c r="S138" s="20"/>
    </row>
    <row r="139" spans="1:19" ht="15.75" thickBot="1" x14ac:dyDescent="0.3">
      <c r="A139" s="43" t="s">
        <v>44</v>
      </c>
      <c r="B139" s="1" t="s">
        <v>24</v>
      </c>
      <c r="C139" s="1">
        <v>534.31254000000001</v>
      </c>
      <c r="D139" s="1">
        <v>48789</v>
      </c>
      <c r="E139" s="1">
        <v>567979.00745630707</v>
      </c>
      <c r="F139" s="10">
        <f t="shared" si="12"/>
        <v>1.0630089412767798</v>
      </c>
      <c r="G139" s="10">
        <f t="shared" si="13"/>
        <v>10.951496033942078</v>
      </c>
      <c r="H139" s="11"/>
      <c r="I139" s="12"/>
      <c r="K139" s="1"/>
      <c r="L139" s="1"/>
      <c r="M139" s="1"/>
      <c r="N139" s="1"/>
      <c r="P139" s="1"/>
      <c r="Q139" s="1"/>
      <c r="R139" s="1"/>
      <c r="S139" s="1"/>
    </row>
    <row r="140" spans="1:19" ht="15.75" thickBot="1" x14ac:dyDescent="0.3">
      <c r="A140" s="44" t="s">
        <v>44</v>
      </c>
      <c r="B140" s="4"/>
      <c r="C140" s="4"/>
      <c r="D140" s="4"/>
      <c r="E140" s="4"/>
      <c r="F140" s="10"/>
      <c r="G140" s="10"/>
      <c r="H140" s="11"/>
      <c r="I140" s="12"/>
      <c r="K140" s="2"/>
      <c r="L140" s="2"/>
      <c r="M140" s="2"/>
      <c r="N140" s="2"/>
      <c r="P140" s="2"/>
      <c r="Q140" s="2"/>
      <c r="R140" s="2"/>
      <c r="S140" s="2"/>
    </row>
    <row r="141" spans="1:19" ht="15.75" thickBot="1" x14ac:dyDescent="0.3">
      <c r="A141" s="42" t="s">
        <v>45</v>
      </c>
      <c r="B141" s="3" t="s">
        <v>18</v>
      </c>
      <c r="C141" s="3">
        <v>41.702070000000013</v>
      </c>
      <c r="D141" s="3">
        <v>2488</v>
      </c>
      <c r="E141" s="3"/>
      <c r="F141" s="10">
        <f t="shared" si="12"/>
        <v>0</v>
      </c>
      <c r="G141" s="10">
        <f t="shared" si="13"/>
        <v>16.76128215434084</v>
      </c>
      <c r="H141" s="11">
        <f t="shared" si="14"/>
        <v>0.50326638461831696</v>
      </c>
      <c r="I141" s="12">
        <f t="shared" si="15"/>
        <v>0</v>
      </c>
      <c r="K141" s="21" t="s">
        <v>14</v>
      </c>
      <c r="L141" s="22">
        <v>1</v>
      </c>
      <c r="M141" s="3">
        <v>0.05</v>
      </c>
      <c r="N141" s="5">
        <v>4.5199999999999996</v>
      </c>
      <c r="P141" s="21" t="s">
        <v>14</v>
      </c>
      <c r="Q141" s="22">
        <v>1</v>
      </c>
      <c r="R141" s="3">
        <v>0.05</v>
      </c>
      <c r="S141" s="5">
        <v>4.5199999999999996</v>
      </c>
    </row>
    <row r="142" spans="1:19" ht="15.75" thickBot="1" x14ac:dyDescent="0.3">
      <c r="A142" s="43" t="s">
        <v>45</v>
      </c>
      <c r="B142" s="1" t="s">
        <v>19</v>
      </c>
      <c r="C142" s="1">
        <v>62.689319999999995</v>
      </c>
      <c r="D142" s="1">
        <v>3763</v>
      </c>
      <c r="E142" s="1"/>
      <c r="F142" s="10">
        <f t="shared" si="12"/>
        <v>0</v>
      </c>
      <c r="G142" s="10">
        <f t="shared" si="13"/>
        <v>16.659399415360085</v>
      </c>
      <c r="H142" s="11">
        <f t="shared" si="14"/>
        <v>-0.69525590642871871</v>
      </c>
      <c r="I142" s="12">
        <f t="shared" si="15"/>
        <v>0</v>
      </c>
      <c r="K142" s="23" t="s">
        <v>20</v>
      </c>
      <c r="L142" s="13">
        <v>0.35</v>
      </c>
      <c r="M142" s="1">
        <v>0.02</v>
      </c>
      <c r="N142" s="6">
        <v>1.58</v>
      </c>
      <c r="P142" s="23" t="s">
        <v>20</v>
      </c>
      <c r="Q142" s="13">
        <v>0.6</v>
      </c>
      <c r="R142" s="1">
        <v>0.03</v>
      </c>
      <c r="S142" s="6">
        <v>2.71</v>
      </c>
    </row>
    <row r="143" spans="1:19" ht="15.75" thickBot="1" x14ac:dyDescent="0.3">
      <c r="A143" s="43" t="s">
        <v>45</v>
      </c>
      <c r="B143" s="1" t="s">
        <v>21</v>
      </c>
      <c r="C143" s="1">
        <v>19.104199999999995</v>
      </c>
      <c r="D143" s="1">
        <v>963</v>
      </c>
      <c r="E143" s="1">
        <v>32426.403291473736</v>
      </c>
      <c r="F143" s="10">
        <f t="shared" si="12"/>
        <v>1.697344211821157</v>
      </c>
      <c r="G143" s="10">
        <f t="shared" si="13"/>
        <v>19.838213914849423</v>
      </c>
      <c r="H143" s="11">
        <f t="shared" si="14"/>
        <v>-0.57407638110991277</v>
      </c>
      <c r="I143" s="12">
        <f t="shared" si="15"/>
        <v>6.1674899404938159</v>
      </c>
      <c r="K143" s="24" t="s">
        <v>22</v>
      </c>
      <c r="L143" s="25">
        <v>0.68</v>
      </c>
      <c r="M143" s="4">
        <v>0.04</v>
      </c>
      <c r="N143" s="7">
        <v>3.07</v>
      </c>
      <c r="P143" s="24" t="s">
        <v>22</v>
      </c>
      <c r="Q143" s="25">
        <v>1.17</v>
      </c>
      <c r="R143" s="4">
        <v>0.06</v>
      </c>
      <c r="S143" s="7">
        <v>5.29</v>
      </c>
    </row>
    <row r="144" spans="1:19" ht="15.75" thickBot="1" x14ac:dyDescent="0.3">
      <c r="A144" s="43" t="s">
        <v>45</v>
      </c>
      <c r="B144" s="1" t="s">
        <v>23</v>
      </c>
      <c r="C144" s="1">
        <v>8.1369300000000013</v>
      </c>
      <c r="D144" s="1">
        <v>451</v>
      </c>
      <c r="E144" s="1">
        <v>98991.429477677273</v>
      </c>
      <c r="F144" s="10">
        <f t="shared" si="12"/>
        <v>12.165697563783548</v>
      </c>
      <c r="G144" s="10">
        <f t="shared" si="13"/>
        <v>18.041973392461202</v>
      </c>
      <c r="H144" s="11">
        <f t="shared" si="14"/>
        <v>-0.59790977678313562</v>
      </c>
      <c r="I144" s="12">
        <f t="shared" si="15"/>
        <v>1.4221015100242642</v>
      </c>
      <c r="K144" s="20"/>
      <c r="L144" s="20"/>
      <c r="M144" s="20"/>
      <c r="N144" s="20"/>
      <c r="P144" s="20"/>
      <c r="Q144" s="20"/>
      <c r="R144" s="20"/>
      <c r="S144" s="20"/>
    </row>
    <row r="145" spans="1:19" ht="15.75" thickBot="1" x14ac:dyDescent="0.3">
      <c r="A145" s="43" t="s">
        <v>45</v>
      </c>
      <c r="B145" s="1" t="s">
        <v>24</v>
      </c>
      <c r="C145" s="1">
        <v>3.271780000000001</v>
      </c>
      <c r="D145" s="1">
        <v>217</v>
      </c>
      <c r="E145" s="1">
        <v>96408.083484848117</v>
      </c>
      <c r="F145" s="10">
        <f t="shared" ref="F145:F151" si="20">(IFERROR((E145/C145)/1000,"-"))</f>
        <v>29.466554439738641</v>
      </c>
      <c r="G145" s="10">
        <f t="shared" ref="G145:G151" si="21">IFERROR((C145/D145),0)*1000</f>
        <v>15.077327188940098</v>
      </c>
      <c r="H145" s="11"/>
      <c r="I145" s="12"/>
      <c r="K145" s="1"/>
      <c r="L145" s="1"/>
      <c r="M145" s="1"/>
      <c r="N145" s="1"/>
      <c r="P145" s="1"/>
      <c r="Q145" s="1"/>
      <c r="R145" s="1"/>
      <c r="S145" s="1"/>
    </row>
    <row r="146" spans="1:19" ht="15.75" thickBot="1" x14ac:dyDescent="0.3">
      <c r="A146" s="44" t="s">
        <v>45</v>
      </c>
      <c r="B146" s="4"/>
      <c r="C146" s="4"/>
      <c r="D146" s="4"/>
      <c r="E146" s="4"/>
      <c r="F146" s="10"/>
      <c r="G146" s="10"/>
      <c r="H146" s="11"/>
      <c r="I146" s="12"/>
      <c r="K146" s="2"/>
      <c r="L146" s="2"/>
      <c r="M146" s="2"/>
      <c r="N146" s="2"/>
      <c r="P146" s="2"/>
      <c r="Q146" s="2"/>
      <c r="R146" s="2"/>
      <c r="S146" s="2"/>
    </row>
    <row r="147" spans="1:19" ht="15.75" thickBot="1" x14ac:dyDescent="0.3">
      <c r="A147" s="42" t="s">
        <v>46</v>
      </c>
      <c r="B147" s="3" t="s">
        <v>18</v>
      </c>
      <c r="C147" s="3">
        <v>1.5358300000000003</v>
      </c>
      <c r="D147" s="3">
        <v>11</v>
      </c>
      <c r="E147" s="3"/>
      <c r="F147" s="10">
        <f t="shared" si="20"/>
        <v>0</v>
      </c>
      <c r="G147" s="10">
        <f t="shared" si="21"/>
        <v>139.62090909090909</v>
      </c>
      <c r="H147" s="11">
        <f t="shared" si="14"/>
        <v>114.98816926352521</v>
      </c>
      <c r="I147" s="12">
        <f t="shared" si="15"/>
        <v>0</v>
      </c>
      <c r="K147" s="21" t="s">
        <v>14</v>
      </c>
      <c r="L147" s="22">
        <v>1</v>
      </c>
      <c r="M147" s="3">
        <v>39.130000000000003</v>
      </c>
      <c r="N147" s="5">
        <v>742.62</v>
      </c>
      <c r="P147" s="21" t="s">
        <v>14</v>
      </c>
      <c r="Q147" s="22">
        <v>1</v>
      </c>
      <c r="R147" s="3">
        <v>39.130000000000003</v>
      </c>
      <c r="S147" s="5">
        <v>742.62</v>
      </c>
    </row>
    <row r="148" spans="1:19" ht="15.75" thickBot="1" x14ac:dyDescent="0.3">
      <c r="A148" s="43" t="s">
        <v>46</v>
      </c>
      <c r="B148" s="1" t="s">
        <v>19</v>
      </c>
      <c r="C148" s="1">
        <v>178.13810999999995</v>
      </c>
      <c r="D148" s="1">
        <v>3538</v>
      </c>
      <c r="E148" s="1"/>
      <c r="F148" s="10">
        <f t="shared" si="20"/>
        <v>0</v>
      </c>
      <c r="G148" s="10">
        <f t="shared" si="21"/>
        <v>50.349946297343124</v>
      </c>
      <c r="H148" s="11">
        <f t="shared" si="14"/>
        <v>4.2641852436853656</v>
      </c>
      <c r="I148" s="12">
        <f t="shared" si="15"/>
        <v>0</v>
      </c>
      <c r="K148" s="23" t="s">
        <v>20</v>
      </c>
      <c r="L148" s="13">
        <v>0.13</v>
      </c>
      <c r="M148" s="1">
        <v>5.09</v>
      </c>
      <c r="N148" s="6">
        <v>96.54</v>
      </c>
      <c r="P148" s="23" t="s">
        <v>20</v>
      </c>
      <c r="Q148" s="13">
        <v>0.66</v>
      </c>
      <c r="R148" s="1">
        <v>25.83</v>
      </c>
      <c r="S148" s="6">
        <v>490.13</v>
      </c>
    </row>
    <row r="149" spans="1:19" ht="15.75" thickBot="1" x14ac:dyDescent="0.3">
      <c r="A149" s="43" t="s">
        <v>46</v>
      </c>
      <c r="B149" s="1" t="s">
        <v>21</v>
      </c>
      <c r="C149" s="1">
        <v>937.75201000000027</v>
      </c>
      <c r="D149" s="1">
        <v>28406</v>
      </c>
      <c r="E149" s="1">
        <v>567149.0580564054</v>
      </c>
      <c r="F149" s="10">
        <f t="shared" si="20"/>
        <v>0.6047964195314337</v>
      </c>
      <c r="G149" s="10">
        <f t="shared" si="21"/>
        <v>33.012462507920873</v>
      </c>
      <c r="H149" s="11">
        <f t="shared" si="14"/>
        <v>0.59516412020273823</v>
      </c>
      <c r="I149" s="12">
        <f t="shared" si="15"/>
        <v>0.92247720960329915</v>
      </c>
      <c r="K149" s="24" t="s">
        <v>22</v>
      </c>
      <c r="L149" s="25">
        <v>0.24</v>
      </c>
      <c r="M149" s="4">
        <v>9.39</v>
      </c>
      <c r="N149" s="7">
        <v>178.23</v>
      </c>
      <c r="P149" s="24" t="s">
        <v>22</v>
      </c>
      <c r="Q149" s="25">
        <v>1.17</v>
      </c>
      <c r="R149" s="4">
        <v>45.79</v>
      </c>
      <c r="S149" s="7">
        <v>868.86</v>
      </c>
    </row>
    <row r="150" spans="1:19" ht="15.75" thickBot="1" x14ac:dyDescent="0.3">
      <c r="A150" s="43" t="s">
        <v>46</v>
      </c>
      <c r="B150" s="1" t="s">
        <v>23</v>
      </c>
      <c r="C150" s="1">
        <v>1495.8683599999997</v>
      </c>
      <c r="D150" s="1">
        <v>69120</v>
      </c>
      <c r="E150" s="1">
        <v>1739257.1113729735</v>
      </c>
      <c r="F150" s="10">
        <f t="shared" si="20"/>
        <v>1.1627073329988569</v>
      </c>
      <c r="G150" s="10">
        <f t="shared" si="21"/>
        <v>21.641614004629627</v>
      </c>
      <c r="H150" s="11">
        <f t="shared" si="14"/>
        <v>4.8252902414487986E-2</v>
      </c>
      <c r="I150" s="12">
        <f t="shared" si="15"/>
        <v>-6.6770177967602096E-2</v>
      </c>
      <c r="K150" s="20"/>
      <c r="L150" s="20"/>
      <c r="M150" s="20"/>
      <c r="N150" s="20"/>
      <c r="P150" s="20"/>
      <c r="Q150" s="20"/>
      <c r="R150" s="20"/>
      <c r="S150" s="20"/>
    </row>
    <row r="151" spans="1:19" ht="15.75" thickBot="1" x14ac:dyDescent="0.3">
      <c r="A151" s="43" t="s">
        <v>46</v>
      </c>
      <c r="B151" s="1" t="s">
        <v>24</v>
      </c>
      <c r="C151" s="1">
        <v>1568.04835</v>
      </c>
      <c r="D151" s="1">
        <v>75015</v>
      </c>
      <c r="E151" s="1">
        <v>1701447.1741692133</v>
      </c>
      <c r="F151" s="10">
        <f t="shared" si="20"/>
        <v>1.0850731574502872</v>
      </c>
      <c r="G151" s="10">
        <f t="shared" si="21"/>
        <v>20.903130707191895</v>
      </c>
      <c r="H151" s="11"/>
      <c r="I151" s="12"/>
      <c r="K151" s="1"/>
      <c r="L151" s="1"/>
      <c r="M151" s="1"/>
      <c r="N151" s="1"/>
      <c r="P151" s="1"/>
      <c r="Q151" s="1"/>
      <c r="R151" s="1"/>
      <c r="S151" s="1"/>
    </row>
    <row r="152" spans="1:19" ht="15.75" thickBot="1" x14ac:dyDescent="0.3">
      <c r="A152" s="44" t="s">
        <v>46</v>
      </c>
      <c r="B152" s="4"/>
      <c r="C152" s="4"/>
      <c r="D152" s="4"/>
      <c r="E152" s="4"/>
      <c r="F152" s="10"/>
      <c r="G152" s="10"/>
      <c r="H152" s="11"/>
      <c r="I152" s="12"/>
      <c r="K152" s="1"/>
      <c r="L152" s="1"/>
      <c r="M152" s="1"/>
      <c r="N152" s="1"/>
      <c r="P152" s="1"/>
      <c r="Q152" s="1"/>
      <c r="R152" s="1"/>
      <c r="S152" s="1"/>
    </row>
  </sheetData>
  <mergeCells count="27">
    <mergeCell ref="A21:A26"/>
    <mergeCell ref="L1:N1"/>
    <mergeCell ref="P1:R1"/>
    <mergeCell ref="A3:A8"/>
    <mergeCell ref="A9:A14"/>
    <mergeCell ref="A15:A20"/>
    <mergeCell ref="A27:A32"/>
    <mergeCell ref="A33:A38"/>
    <mergeCell ref="A39:A44"/>
    <mergeCell ref="A51:A56"/>
    <mergeCell ref="A57:A62"/>
    <mergeCell ref="A147:A152"/>
    <mergeCell ref="A45:A50"/>
    <mergeCell ref="A105:A110"/>
    <mergeCell ref="A111:A116"/>
    <mergeCell ref="A117:A122"/>
    <mergeCell ref="A123:A128"/>
    <mergeCell ref="A129:A134"/>
    <mergeCell ref="A135:A140"/>
    <mergeCell ref="A141:A146"/>
    <mergeCell ref="A69:A74"/>
    <mergeCell ref="A75:A80"/>
    <mergeCell ref="A81:A86"/>
    <mergeCell ref="A87:A92"/>
    <mergeCell ref="A93:A98"/>
    <mergeCell ref="A99:A104"/>
    <mergeCell ref="A63:A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App_Install</vt:lpstr>
      <vt:lpstr>App_D7</vt:lpstr>
      <vt:lpstr>App_retention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Kavya Bhat</dc:creator>
  <cp:keywords/>
  <dc:description/>
  <cp:lastModifiedBy>Kavya Bhat</cp:lastModifiedBy>
  <cp:revision/>
  <dcterms:created xsi:type="dcterms:W3CDTF">2023-01-30T12:35:44Z</dcterms:created>
  <dcterms:modified xsi:type="dcterms:W3CDTF">2023-02-01T14:23:56Z</dcterms:modified>
  <cp:category/>
  <cp:contentStatus/>
</cp:coreProperties>
</file>