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AC5478AC-F5CF-40C2-93D8-A32A1BBB8E4B}" xr6:coauthVersionLast="47" xr6:coauthVersionMax="47" xr10:uidLastSave="{00000000-0000-0000-0000-000000000000}"/>
  <bookViews>
    <workbookView xWindow="-120" yWindow="-120" windowWidth="20730" windowHeight="11160" tabRatio="860" activeTab="5" xr2:uid="{26F3332B-91CC-411F-B71C-850F1770D2C0}"/>
  </bookViews>
  <sheets>
    <sheet name="TV Processed" sheetId="1" r:id="rId1"/>
    <sheet name="OLV Processed" sheetId="2" r:id="rId2"/>
    <sheet name="Social Processed" sheetId="3" r:id="rId3"/>
    <sheet name=" Display Processed" sheetId="4" r:id="rId4"/>
    <sheet name="Search Processed" sheetId="5" r:id="rId5"/>
    <sheet name="Sheet1" sheetId="6" r:id="rId6"/>
  </sheets>
  <calcPr calcId="191029"/>
  <pivotCaches>
    <pivotCache cacheId="4" r:id="rId7"/>
    <pivotCache cacheId="5" r:id="rId8"/>
    <pivotCache cacheId="6" r:id="rId9"/>
    <pivotCache cacheId="7" r:id="rId10"/>
    <pivotCache cacheId="8" r:id="rId11"/>
    <pivotCache cacheId="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6" l="1"/>
  <c r="J10" i="6"/>
  <c r="K21" i="2"/>
  <c r="S3" i="6"/>
  <c r="T3" i="6"/>
  <c r="S4" i="6"/>
  <c r="S9" i="6" s="1"/>
  <c r="T4" i="6"/>
  <c r="S5" i="6"/>
  <c r="T5" i="6"/>
  <c r="S6" i="6"/>
  <c r="T6" i="6"/>
  <c r="S7" i="6"/>
  <c r="T7" i="6"/>
  <c r="T8" i="6"/>
  <c r="T9" i="6"/>
  <c r="T2" i="6"/>
  <c r="S2" i="6"/>
  <c r="L21" i="4"/>
  <c r="K21" i="4"/>
  <c r="L21" i="5"/>
  <c r="J8" i="6" l="1"/>
  <c r="K8" i="6"/>
  <c r="J4" i="6"/>
  <c r="K4" i="6"/>
  <c r="J5" i="6"/>
  <c r="K5" i="6"/>
  <c r="J6" i="6"/>
  <c r="K6" i="6"/>
  <c r="J7" i="6"/>
  <c r="K7" i="6"/>
  <c r="J9" i="6"/>
  <c r="K9" i="6"/>
  <c r="K10" i="6"/>
  <c r="K3" i="6"/>
  <c r="J3" i="6"/>
  <c r="O8" i="5"/>
  <c r="N15" i="5"/>
  <c r="O7" i="5"/>
  <c r="N14" i="5"/>
  <c r="M21" i="5"/>
  <c r="M20" i="5"/>
  <c r="L20" i="5"/>
  <c r="L19" i="5"/>
  <c r="K20" i="5"/>
  <c r="K21" i="5"/>
  <c r="K19" i="5"/>
  <c r="O7" i="4"/>
  <c r="K19" i="4"/>
  <c r="O14" i="4"/>
  <c r="O6" i="4"/>
  <c r="O20" i="4"/>
  <c r="L20" i="4"/>
  <c r="K20" i="4"/>
  <c r="M19" i="3"/>
  <c r="M13" i="3"/>
  <c r="L19" i="3"/>
  <c r="K19" i="3"/>
  <c r="L17" i="3"/>
  <c r="K17" i="3"/>
  <c r="M18" i="3"/>
  <c r="L18" i="3"/>
  <c r="K18" i="3"/>
  <c r="M12" i="3"/>
  <c r="M6" i="3"/>
  <c r="M5" i="3"/>
  <c r="M17" i="2"/>
  <c r="L17" i="2"/>
  <c r="K17" i="2"/>
  <c r="M12" i="2"/>
  <c r="M15" i="2"/>
  <c r="K15" i="2"/>
  <c r="M16" i="2"/>
  <c r="L16" i="2"/>
  <c r="M3" i="2"/>
  <c r="K16" i="2"/>
  <c r="M11" i="2"/>
  <c r="M5" i="2"/>
  <c r="M4" i="2"/>
  <c r="N17" i="1"/>
  <c r="N16" i="1"/>
  <c r="L19" i="1"/>
  <c r="N12" i="1"/>
  <c r="N11" i="1"/>
  <c r="N10" i="1"/>
  <c r="N4" i="1"/>
  <c r="N5" i="1"/>
  <c r="N3" i="1"/>
  <c r="M16" i="1"/>
  <c r="M17" i="1"/>
  <c r="L16" i="1"/>
  <c r="L17" i="1"/>
  <c r="L15" i="1"/>
</calcChain>
</file>

<file path=xl/sharedStrings.xml><?xml version="1.0" encoding="utf-8"?>
<sst xmlns="http://schemas.openxmlformats.org/spreadsheetml/2006/main" count="705" uniqueCount="47">
  <si>
    <t>MAT</t>
  </si>
  <si>
    <t>Mapping Date</t>
  </si>
  <si>
    <t>New born GRPs</t>
  </si>
  <si>
    <t>New born Spend</t>
  </si>
  <si>
    <t>Active baby GRPS</t>
  </si>
  <si>
    <t>Active baby Spend</t>
  </si>
  <si>
    <t>Extracare Imp</t>
  </si>
  <si>
    <t>Extracare Spend</t>
  </si>
  <si>
    <t>MAT 21</t>
  </si>
  <si>
    <t>MAT 22</t>
  </si>
  <si>
    <t>Sum of New born GRPs</t>
  </si>
  <si>
    <t>Sum of New born Spend</t>
  </si>
  <si>
    <t>Column Labels</t>
  </si>
  <si>
    <t>Values</t>
  </si>
  <si>
    <t>Sum of Active baby GRPS</t>
  </si>
  <si>
    <t>Sum of Active baby Spend</t>
  </si>
  <si>
    <t>Sum of Extracare Imp</t>
  </si>
  <si>
    <t>Sum of Extracare Spend</t>
  </si>
  <si>
    <t>CPP</t>
  </si>
  <si>
    <t>New born Imps</t>
  </si>
  <si>
    <t>Active baby Imps</t>
  </si>
  <si>
    <t>Sum of New born Imps</t>
  </si>
  <si>
    <t>Sum of Active baby Imps</t>
  </si>
  <si>
    <t>New born imps</t>
  </si>
  <si>
    <t>Active baby imps</t>
  </si>
  <si>
    <t>(blank)</t>
  </si>
  <si>
    <t>Grand Total</t>
  </si>
  <si>
    <t>Sum of New born imps</t>
  </si>
  <si>
    <t>Sum of Active baby imps</t>
  </si>
  <si>
    <t>CPM</t>
  </si>
  <si>
    <t>NB</t>
  </si>
  <si>
    <t>AB</t>
  </si>
  <si>
    <t>Extra care</t>
  </si>
  <si>
    <t>Media Tactic Spends</t>
  </si>
  <si>
    <t>(ZAR)</t>
  </si>
  <si>
    <t xml:space="preserve">    MAT 21</t>
  </si>
  <si>
    <t>TV</t>
  </si>
  <si>
    <t>-</t>
  </si>
  <si>
    <t>FB &amp; IG</t>
  </si>
  <si>
    <t>Video</t>
  </si>
  <si>
    <t>Display</t>
  </si>
  <si>
    <t>Search</t>
  </si>
  <si>
    <t>OOH</t>
  </si>
  <si>
    <t xml:space="preserve">-                        </t>
  </si>
  <si>
    <t>232,799 </t>
  </si>
  <si>
    <t>Print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</si>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</sst>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Bahnschrift"/>
    </font>
    <font>
      <b/>
      <sz val="12"/>
      <color rgb="FF000000"/>
      <name val="Bahnschrift"/>
    </font>
    <font>
      <sz val="12"/>
      <color rgb="FF000000"/>
      <name val="Bahnschrif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FEF3F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B80F15"/>
      </right>
      <top style="thin">
        <color rgb="FF7B0A0E"/>
      </top>
      <bottom/>
      <diagonal/>
    </border>
    <border>
      <left/>
      <right style="thin">
        <color rgb="FFB80F15"/>
      </right>
      <top/>
      <bottom style="thin">
        <color rgb="FF7B0A0E"/>
      </bottom>
      <diagonal/>
    </border>
    <border>
      <left style="thin">
        <color rgb="FFB80F15"/>
      </left>
      <right style="thin">
        <color rgb="FFB80F15"/>
      </right>
      <top style="thin">
        <color rgb="FF7B0A0E"/>
      </top>
      <bottom style="thin">
        <color rgb="FF7B0A0E"/>
      </bottom>
      <diagonal/>
    </border>
    <border>
      <left style="thin">
        <color rgb="FFB80F15"/>
      </left>
      <right style="thin">
        <color rgb="FFB80F15"/>
      </right>
      <top style="thin">
        <color rgb="FF7B0A0E"/>
      </top>
      <bottom/>
      <diagonal/>
    </border>
    <border>
      <left style="thin">
        <color rgb="FFB80F15"/>
      </left>
      <right style="thin">
        <color rgb="FFB80F15"/>
      </right>
      <top/>
      <bottom style="thin">
        <color rgb="FF7B0A0E"/>
      </bottom>
      <diagonal/>
    </border>
    <border>
      <left style="thin">
        <color rgb="FFB80F15"/>
      </left>
      <right/>
      <top style="thin">
        <color rgb="FF7B0A0E"/>
      </top>
      <bottom/>
      <diagonal/>
    </border>
    <border>
      <left style="thin">
        <color rgb="FFB80F15"/>
      </left>
      <right/>
      <top/>
      <bottom style="thin">
        <color rgb="FF7B0A0E"/>
      </bottom>
      <diagonal/>
    </border>
    <border>
      <left/>
      <right/>
      <top style="thin">
        <color rgb="FF7B0A0E"/>
      </top>
      <bottom style="thin">
        <color rgb="FF7B0A0E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9" fontId="0" fillId="0" borderId="0" xfId="1" applyFont="1"/>
    <xf numFmtId="3" fontId="0" fillId="0" borderId="0" xfId="0" applyNumberFormat="1" applyAlignment="1">
      <alignment horizontal="left"/>
    </xf>
    <xf numFmtId="3" fontId="0" fillId="0" borderId="1" xfId="0" applyNumberFormat="1" applyBorder="1" applyAlignment="1">
      <alignment horizontal="center" vertical="center"/>
    </xf>
    <xf numFmtId="164" fontId="0" fillId="2" borderId="0" xfId="2" applyNumberFormat="1" applyFont="1" applyFill="1"/>
    <xf numFmtId="164" fontId="0" fillId="0" borderId="0" xfId="2" applyNumberFormat="1" applyFont="1"/>
    <xf numFmtId="164" fontId="0" fillId="0" borderId="0" xfId="2" applyNumberFormat="1" applyFont="1" applyAlignment="1">
      <alignment horizontal="left"/>
    </xf>
    <xf numFmtId="164" fontId="0" fillId="0" borderId="1" xfId="2" applyNumberFormat="1" applyFont="1" applyBorder="1" applyAlignment="1">
      <alignment horizontal="center" vertical="center"/>
    </xf>
    <xf numFmtId="164" fontId="0" fillId="0" borderId="0" xfId="2" pivotButton="1" applyNumberFormat="1" applyFont="1"/>
    <xf numFmtId="164" fontId="0" fillId="0" borderId="2" xfId="2" applyNumberFormat="1" applyFont="1" applyFill="1" applyBorder="1" applyAlignment="1">
      <alignment horizontal="center" vertical="center"/>
    </xf>
    <xf numFmtId="14" fontId="0" fillId="2" borderId="0" xfId="2" applyNumberFormat="1" applyFont="1" applyFill="1"/>
    <xf numFmtId="14" fontId="0" fillId="0" borderId="0" xfId="2" applyNumberFormat="1" applyFont="1" applyAlignment="1">
      <alignment horizontal="left"/>
    </xf>
    <xf numFmtId="14" fontId="0" fillId="0" borderId="0" xfId="2" applyNumberFormat="1" applyFont="1"/>
    <xf numFmtId="10" fontId="0" fillId="0" borderId="0" xfId="0" applyNumberFormat="1"/>
    <xf numFmtId="10" fontId="0" fillId="0" borderId="0" xfId="2" applyNumberFormat="1" applyFont="1"/>
    <xf numFmtId="0" fontId="2" fillId="3" borderId="3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3" fillId="4" borderId="10" xfId="0" applyFont="1" applyFill="1" applyBorder="1" applyAlignment="1">
      <alignment horizontal="center" vertical="center" wrapText="1" readingOrder="1"/>
    </xf>
    <xf numFmtId="3" fontId="4" fillId="0" borderId="10" xfId="0" applyNumberFormat="1" applyFont="1" applyBorder="1" applyAlignment="1">
      <alignment horizontal="center" vertical="center" wrapText="1" readingOrder="1"/>
    </xf>
    <xf numFmtId="0" fontId="4" fillId="0" borderId="10" xfId="0" applyFont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 wrapText="1" readingOrder="1"/>
    </xf>
    <xf numFmtId="0" fontId="2" fillId="3" borderId="9" xfId="0" applyFont="1" applyFill="1" applyBorder="1" applyAlignment="1">
      <alignment horizontal="center" vertical="center" wrapText="1" readingOrder="1"/>
    </xf>
    <xf numFmtId="0" fontId="2" fillId="3" borderId="5" xfId="0" applyFont="1" applyFill="1" applyBorder="1" applyAlignment="1">
      <alignment horizontal="center" vertical="center" wrapText="1" readingOrder="1"/>
    </xf>
  </cellXfs>
  <cellStyles count="3">
    <cellStyle name="Comma" xfId="2" builtinId="3"/>
    <cellStyle name="Normal" xfId="0" builtinId="0"/>
    <cellStyle name="Percent" xfId="1" builtinId="5"/>
  </cellStyles>
  <dxfs count="31">
    <dxf>
      <numFmt numFmtId="165" formatCode="#,##0.0"/>
    </dxf>
    <dxf>
      <numFmt numFmtId="3" formatCode="#,##0"/>
    </dxf>
    <dxf>
      <numFmt numFmtId="4" formatCode="#,##0.00"/>
    </dxf>
    <dxf>
      <numFmt numFmtId="165" formatCode="#,##0.0"/>
    </dxf>
    <dxf>
      <numFmt numFmtId="3" formatCode="#,##0"/>
    </dxf>
    <dxf>
      <numFmt numFmtId="4" formatCode="#,##0.0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'OLV Processed'!$O$1</c:f>
              <c:strCache>
                <c:ptCount val="1"/>
                <c:pt idx="0">
                  <c:v>Extracare Imp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'OLV Processed'!$N$2:$N$105</c:f>
              <c:numCache>
                <c:formatCode>m/d/yyyy</c:formatCode>
                <c:ptCount val="104"/>
                <c:pt idx="0">
                  <c:v>44115</c:v>
                </c:pt>
                <c:pt idx="1">
                  <c:v>44122</c:v>
                </c:pt>
                <c:pt idx="2">
                  <c:v>44129</c:v>
                </c:pt>
                <c:pt idx="3">
                  <c:v>44136</c:v>
                </c:pt>
                <c:pt idx="4">
                  <c:v>44143</c:v>
                </c:pt>
                <c:pt idx="5">
                  <c:v>44150</c:v>
                </c:pt>
                <c:pt idx="6">
                  <c:v>44157</c:v>
                </c:pt>
                <c:pt idx="7">
                  <c:v>44164</c:v>
                </c:pt>
                <c:pt idx="8">
                  <c:v>44171</c:v>
                </c:pt>
                <c:pt idx="9">
                  <c:v>44178</c:v>
                </c:pt>
                <c:pt idx="10">
                  <c:v>44185</c:v>
                </c:pt>
                <c:pt idx="11">
                  <c:v>44192</c:v>
                </c:pt>
                <c:pt idx="12">
                  <c:v>44199</c:v>
                </c:pt>
                <c:pt idx="13">
                  <c:v>44206</c:v>
                </c:pt>
                <c:pt idx="14">
                  <c:v>44213</c:v>
                </c:pt>
                <c:pt idx="15">
                  <c:v>44220</c:v>
                </c:pt>
                <c:pt idx="16">
                  <c:v>44227</c:v>
                </c:pt>
                <c:pt idx="17">
                  <c:v>44234</c:v>
                </c:pt>
                <c:pt idx="18">
                  <c:v>44241</c:v>
                </c:pt>
                <c:pt idx="19">
                  <c:v>44248</c:v>
                </c:pt>
                <c:pt idx="20">
                  <c:v>44255</c:v>
                </c:pt>
                <c:pt idx="21">
                  <c:v>44262</c:v>
                </c:pt>
                <c:pt idx="22">
                  <c:v>44269</c:v>
                </c:pt>
                <c:pt idx="23">
                  <c:v>44276</c:v>
                </c:pt>
                <c:pt idx="24">
                  <c:v>44283</c:v>
                </c:pt>
                <c:pt idx="25">
                  <c:v>44290</c:v>
                </c:pt>
                <c:pt idx="26">
                  <c:v>44297</c:v>
                </c:pt>
                <c:pt idx="27">
                  <c:v>44304</c:v>
                </c:pt>
                <c:pt idx="28">
                  <c:v>44311</c:v>
                </c:pt>
                <c:pt idx="29">
                  <c:v>44318</c:v>
                </c:pt>
                <c:pt idx="30">
                  <c:v>44325</c:v>
                </c:pt>
                <c:pt idx="31">
                  <c:v>44332</c:v>
                </c:pt>
                <c:pt idx="32">
                  <c:v>44339</c:v>
                </c:pt>
                <c:pt idx="33">
                  <c:v>44346</c:v>
                </c:pt>
                <c:pt idx="34">
                  <c:v>44353</c:v>
                </c:pt>
                <c:pt idx="35">
                  <c:v>44360</c:v>
                </c:pt>
                <c:pt idx="36">
                  <c:v>44367</c:v>
                </c:pt>
                <c:pt idx="37">
                  <c:v>44374</c:v>
                </c:pt>
                <c:pt idx="38">
                  <c:v>44381</c:v>
                </c:pt>
                <c:pt idx="39">
                  <c:v>44388</c:v>
                </c:pt>
                <c:pt idx="40">
                  <c:v>44395</c:v>
                </c:pt>
                <c:pt idx="41">
                  <c:v>44402</c:v>
                </c:pt>
                <c:pt idx="42">
                  <c:v>44409</c:v>
                </c:pt>
                <c:pt idx="43">
                  <c:v>44416</c:v>
                </c:pt>
                <c:pt idx="44">
                  <c:v>44423</c:v>
                </c:pt>
                <c:pt idx="45">
                  <c:v>44430</c:v>
                </c:pt>
                <c:pt idx="46">
                  <c:v>44437</c:v>
                </c:pt>
                <c:pt idx="47">
                  <c:v>44444</c:v>
                </c:pt>
                <c:pt idx="48">
                  <c:v>44451</c:v>
                </c:pt>
                <c:pt idx="49">
                  <c:v>44458</c:v>
                </c:pt>
                <c:pt idx="50">
                  <c:v>44465</c:v>
                </c:pt>
                <c:pt idx="51">
                  <c:v>44472</c:v>
                </c:pt>
                <c:pt idx="52">
                  <c:v>44479</c:v>
                </c:pt>
                <c:pt idx="53">
                  <c:v>44486</c:v>
                </c:pt>
                <c:pt idx="54">
                  <c:v>44493</c:v>
                </c:pt>
                <c:pt idx="55">
                  <c:v>44500</c:v>
                </c:pt>
                <c:pt idx="56">
                  <c:v>44507</c:v>
                </c:pt>
                <c:pt idx="57">
                  <c:v>44514</c:v>
                </c:pt>
                <c:pt idx="58">
                  <c:v>44521</c:v>
                </c:pt>
                <c:pt idx="59">
                  <c:v>44528</c:v>
                </c:pt>
                <c:pt idx="60">
                  <c:v>44535</c:v>
                </c:pt>
                <c:pt idx="61">
                  <c:v>44542</c:v>
                </c:pt>
                <c:pt idx="62">
                  <c:v>44549</c:v>
                </c:pt>
                <c:pt idx="63">
                  <c:v>44556</c:v>
                </c:pt>
                <c:pt idx="64">
                  <c:v>44563</c:v>
                </c:pt>
                <c:pt idx="65">
                  <c:v>44570</c:v>
                </c:pt>
                <c:pt idx="66">
                  <c:v>44577</c:v>
                </c:pt>
                <c:pt idx="67">
                  <c:v>44584</c:v>
                </c:pt>
                <c:pt idx="68">
                  <c:v>44591</c:v>
                </c:pt>
                <c:pt idx="69">
                  <c:v>44598</c:v>
                </c:pt>
                <c:pt idx="70">
                  <c:v>44605</c:v>
                </c:pt>
                <c:pt idx="71">
                  <c:v>44612</c:v>
                </c:pt>
                <c:pt idx="72">
                  <c:v>44619</c:v>
                </c:pt>
                <c:pt idx="73">
                  <c:v>44626</c:v>
                </c:pt>
                <c:pt idx="74">
                  <c:v>44633</c:v>
                </c:pt>
                <c:pt idx="75">
                  <c:v>44640</c:v>
                </c:pt>
                <c:pt idx="76">
                  <c:v>44647</c:v>
                </c:pt>
                <c:pt idx="77">
                  <c:v>44654</c:v>
                </c:pt>
                <c:pt idx="78">
                  <c:v>44661</c:v>
                </c:pt>
                <c:pt idx="79">
                  <c:v>44668</c:v>
                </c:pt>
                <c:pt idx="80">
                  <c:v>44675</c:v>
                </c:pt>
                <c:pt idx="81">
                  <c:v>44682</c:v>
                </c:pt>
                <c:pt idx="82">
                  <c:v>44689</c:v>
                </c:pt>
                <c:pt idx="83">
                  <c:v>44696</c:v>
                </c:pt>
                <c:pt idx="84">
                  <c:v>44703</c:v>
                </c:pt>
                <c:pt idx="85">
                  <c:v>44710</c:v>
                </c:pt>
                <c:pt idx="86">
                  <c:v>44717</c:v>
                </c:pt>
                <c:pt idx="87">
                  <c:v>44724</c:v>
                </c:pt>
                <c:pt idx="88">
                  <c:v>44731</c:v>
                </c:pt>
                <c:pt idx="89">
                  <c:v>44738</c:v>
                </c:pt>
                <c:pt idx="90">
                  <c:v>44745</c:v>
                </c:pt>
                <c:pt idx="91">
                  <c:v>44752</c:v>
                </c:pt>
                <c:pt idx="92">
                  <c:v>44759</c:v>
                </c:pt>
                <c:pt idx="93">
                  <c:v>44766</c:v>
                </c:pt>
                <c:pt idx="94">
                  <c:v>44773</c:v>
                </c:pt>
                <c:pt idx="95">
                  <c:v>44780</c:v>
                </c:pt>
                <c:pt idx="96">
                  <c:v>44787</c:v>
                </c:pt>
                <c:pt idx="97">
                  <c:v>44794</c:v>
                </c:pt>
                <c:pt idx="98">
                  <c:v>44801</c:v>
                </c:pt>
                <c:pt idx="99">
                  <c:v>44808</c:v>
                </c:pt>
                <c:pt idx="100">
                  <c:v>44815</c:v>
                </c:pt>
                <c:pt idx="101">
                  <c:v>44822</c:v>
                </c:pt>
                <c:pt idx="102">
                  <c:v>44829</c:v>
                </c:pt>
                <c:pt idx="103">
                  <c:v>44836</c:v>
                </c:pt>
              </c:numCache>
            </c:numRef>
          </c:cat>
          <c:val>
            <c:numRef>
              <c:f>'OLV Processed'!$O$2:$O$105</c:f>
              <c:numCache>
                <c:formatCode>#,##0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288055</c:v>
                </c:pt>
                <c:pt idx="44">
                  <c:v>409980</c:v>
                </c:pt>
                <c:pt idx="45">
                  <c:v>465618</c:v>
                </c:pt>
                <c:pt idx="46">
                  <c:v>833556</c:v>
                </c:pt>
                <c:pt idx="47">
                  <c:v>616442</c:v>
                </c:pt>
                <c:pt idx="48">
                  <c:v>402793</c:v>
                </c:pt>
                <c:pt idx="49">
                  <c:v>549730</c:v>
                </c:pt>
                <c:pt idx="50">
                  <c:v>551986</c:v>
                </c:pt>
                <c:pt idx="51">
                  <c:v>388336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194665</c:v>
                </c:pt>
                <c:pt idx="65">
                  <c:v>701788</c:v>
                </c:pt>
                <c:pt idx="66">
                  <c:v>704276</c:v>
                </c:pt>
                <c:pt idx="67">
                  <c:v>664930</c:v>
                </c:pt>
                <c:pt idx="68">
                  <c:v>222543</c:v>
                </c:pt>
                <c:pt idx="69">
                  <c:v>0</c:v>
                </c:pt>
                <c:pt idx="70">
                  <c:v>0</c:v>
                </c:pt>
                <c:pt idx="71">
                  <c:v>552298</c:v>
                </c:pt>
                <c:pt idx="72">
                  <c:v>1206841</c:v>
                </c:pt>
                <c:pt idx="73">
                  <c:v>600893</c:v>
                </c:pt>
                <c:pt idx="74">
                  <c:v>512488</c:v>
                </c:pt>
                <c:pt idx="75">
                  <c:v>490001</c:v>
                </c:pt>
                <c:pt idx="76">
                  <c:v>488720</c:v>
                </c:pt>
                <c:pt idx="77">
                  <c:v>488145</c:v>
                </c:pt>
                <c:pt idx="78">
                  <c:v>549183</c:v>
                </c:pt>
                <c:pt idx="79">
                  <c:v>539032</c:v>
                </c:pt>
                <c:pt idx="80">
                  <c:v>496677</c:v>
                </c:pt>
                <c:pt idx="81">
                  <c:v>423292</c:v>
                </c:pt>
                <c:pt idx="82">
                  <c:v>172089</c:v>
                </c:pt>
                <c:pt idx="83">
                  <c:v>521901</c:v>
                </c:pt>
                <c:pt idx="84">
                  <c:v>527945</c:v>
                </c:pt>
                <c:pt idx="85">
                  <c:v>522247</c:v>
                </c:pt>
                <c:pt idx="86">
                  <c:v>185383</c:v>
                </c:pt>
                <c:pt idx="87">
                  <c:v>560283</c:v>
                </c:pt>
                <c:pt idx="88">
                  <c:v>856493</c:v>
                </c:pt>
                <c:pt idx="89">
                  <c:v>835211</c:v>
                </c:pt>
                <c:pt idx="90">
                  <c:v>554234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8-4DC9-A3EE-8BC5CA60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89903"/>
        <c:axId val="1379887407"/>
      </c:lineChart>
      <c:dateAx>
        <c:axId val="13798899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87407"/>
        <c:crosses val="autoZero"/>
        <c:auto val="1"/>
        <c:lblOffset val="100"/>
        <c:baseTimeUnit val="days"/>
      </c:dateAx>
      <c:valAx>
        <c:axId val="13798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8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'Social Processed'!$O$1</c:f>
              <c:strCache>
                <c:ptCount val="1"/>
                <c:pt idx="0">
                  <c:v> Extracare Imp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'Social Processed'!$N$2:$N$105</c:f>
              <c:numCache>
                <c:formatCode>m/d/yyyy</c:formatCode>
                <c:ptCount val="104"/>
                <c:pt idx="0">
                  <c:v>44115</c:v>
                </c:pt>
                <c:pt idx="1">
                  <c:v>44122</c:v>
                </c:pt>
                <c:pt idx="2">
                  <c:v>44129</c:v>
                </c:pt>
                <c:pt idx="3">
                  <c:v>44136</c:v>
                </c:pt>
                <c:pt idx="4">
                  <c:v>44143</c:v>
                </c:pt>
                <c:pt idx="5">
                  <c:v>44150</c:v>
                </c:pt>
                <c:pt idx="6">
                  <c:v>44157</c:v>
                </c:pt>
                <c:pt idx="7">
                  <c:v>44164</c:v>
                </c:pt>
                <c:pt idx="8">
                  <c:v>44171</c:v>
                </c:pt>
                <c:pt idx="9">
                  <c:v>44178</c:v>
                </c:pt>
                <c:pt idx="10">
                  <c:v>44185</c:v>
                </c:pt>
                <c:pt idx="11">
                  <c:v>44192</c:v>
                </c:pt>
                <c:pt idx="12">
                  <c:v>44199</c:v>
                </c:pt>
                <c:pt idx="13">
                  <c:v>44206</c:v>
                </c:pt>
                <c:pt idx="14">
                  <c:v>44213</c:v>
                </c:pt>
                <c:pt idx="15">
                  <c:v>44220</c:v>
                </c:pt>
                <c:pt idx="16">
                  <c:v>44227</c:v>
                </c:pt>
                <c:pt idx="17">
                  <c:v>44234</c:v>
                </c:pt>
                <c:pt idx="18">
                  <c:v>44241</c:v>
                </c:pt>
                <c:pt idx="19">
                  <c:v>44248</c:v>
                </c:pt>
                <c:pt idx="20">
                  <c:v>44255</c:v>
                </c:pt>
                <c:pt idx="21">
                  <c:v>44262</c:v>
                </c:pt>
                <c:pt idx="22">
                  <c:v>44269</c:v>
                </c:pt>
                <c:pt idx="23">
                  <c:v>44276</c:v>
                </c:pt>
                <c:pt idx="24">
                  <c:v>44283</c:v>
                </c:pt>
                <c:pt idx="25">
                  <c:v>44290</c:v>
                </c:pt>
                <c:pt idx="26">
                  <c:v>44297</c:v>
                </c:pt>
                <c:pt idx="27">
                  <c:v>44304</c:v>
                </c:pt>
                <c:pt idx="28">
                  <c:v>44311</c:v>
                </c:pt>
                <c:pt idx="29">
                  <c:v>44318</c:v>
                </c:pt>
                <c:pt idx="30">
                  <c:v>44325</c:v>
                </c:pt>
                <c:pt idx="31">
                  <c:v>44332</c:v>
                </c:pt>
                <c:pt idx="32">
                  <c:v>44339</c:v>
                </c:pt>
                <c:pt idx="33">
                  <c:v>44346</c:v>
                </c:pt>
                <c:pt idx="34">
                  <c:v>44353</c:v>
                </c:pt>
                <c:pt idx="35">
                  <c:v>44360</c:v>
                </c:pt>
                <c:pt idx="36">
                  <c:v>44367</c:v>
                </c:pt>
                <c:pt idx="37">
                  <c:v>44374</c:v>
                </c:pt>
                <c:pt idx="38">
                  <c:v>44381</c:v>
                </c:pt>
                <c:pt idx="39">
                  <c:v>44388</c:v>
                </c:pt>
                <c:pt idx="40">
                  <c:v>44395</c:v>
                </c:pt>
                <c:pt idx="41">
                  <c:v>44402</c:v>
                </c:pt>
                <c:pt idx="42">
                  <c:v>44409</c:v>
                </c:pt>
                <c:pt idx="43">
                  <c:v>44416</c:v>
                </c:pt>
                <c:pt idx="44">
                  <c:v>44423</c:v>
                </c:pt>
                <c:pt idx="45">
                  <c:v>44430</c:v>
                </c:pt>
                <c:pt idx="46">
                  <c:v>44437</c:v>
                </c:pt>
                <c:pt idx="47">
                  <c:v>44444</c:v>
                </c:pt>
                <c:pt idx="48">
                  <c:v>44451</c:v>
                </c:pt>
                <c:pt idx="49">
                  <c:v>44458</c:v>
                </c:pt>
                <c:pt idx="50">
                  <c:v>44465</c:v>
                </c:pt>
                <c:pt idx="51">
                  <c:v>44472</c:v>
                </c:pt>
                <c:pt idx="52">
                  <c:v>44479</c:v>
                </c:pt>
                <c:pt idx="53">
                  <c:v>44486</c:v>
                </c:pt>
                <c:pt idx="54">
                  <c:v>44493</c:v>
                </c:pt>
                <c:pt idx="55">
                  <c:v>44500</c:v>
                </c:pt>
                <c:pt idx="56">
                  <c:v>44507</c:v>
                </c:pt>
                <c:pt idx="57">
                  <c:v>44514</c:v>
                </c:pt>
                <c:pt idx="58">
                  <c:v>44521</c:v>
                </c:pt>
                <c:pt idx="59">
                  <c:v>44528</c:v>
                </c:pt>
                <c:pt idx="60">
                  <c:v>44535</c:v>
                </c:pt>
                <c:pt idx="61">
                  <c:v>44542</c:v>
                </c:pt>
                <c:pt idx="62">
                  <c:v>44549</c:v>
                </c:pt>
                <c:pt idx="63">
                  <c:v>44556</c:v>
                </c:pt>
                <c:pt idx="64">
                  <c:v>44563</c:v>
                </c:pt>
                <c:pt idx="65">
                  <c:v>44570</c:v>
                </c:pt>
                <c:pt idx="66">
                  <c:v>44577</c:v>
                </c:pt>
                <c:pt idx="67">
                  <c:v>44584</c:v>
                </c:pt>
                <c:pt idx="68">
                  <c:v>44591</c:v>
                </c:pt>
                <c:pt idx="69">
                  <c:v>44598</c:v>
                </c:pt>
                <c:pt idx="70">
                  <c:v>44605</c:v>
                </c:pt>
                <c:pt idx="71">
                  <c:v>44612</c:v>
                </c:pt>
                <c:pt idx="72">
                  <c:v>44619</c:v>
                </c:pt>
                <c:pt idx="73">
                  <c:v>44626</c:v>
                </c:pt>
                <c:pt idx="74">
                  <c:v>44633</c:v>
                </c:pt>
                <c:pt idx="75">
                  <c:v>44640</c:v>
                </c:pt>
                <c:pt idx="76">
                  <c:v>44647</c:v>
                </c:pt>
                <c:pt idx="77">
                  <c:v>44654</c:v>
                </c:pt>
                <c:pt idx="78">
                  <c:v>44661</c:v>
                </c:pt>
                <c:pt idx="79">
                  <c:v>44668</c:v>
                </c:pt>
                <c:pt idx="80">
                  <c:v>44675</c:v>
                </c:pt>
                <c:pt idx="81">
                  <c:v>44682</c:v>
                </c:pt>
                <c:pt idx="82">
                  <c:v>44689</c:v>
                </c:pt>
                <c:pt idx="83">
                  <c:v>44696</c:v>
                </c:pt>
                <c:pt idx="84">
                  <c:v>44703</c:v>
                </c:pt>
                <c:pt idx="85">
                  <c:v>44710</c:v>
                </c:pt>
                <c:pt idx="86">
                  <c:v>44717</c:v>
                </c:pt>
                <c:pt idx="87">
                  <c:v>44724</c:v>
                </c:pt>
                <c:pt idx="88">
                  <c:v>44731</c:v>
                </c:pt>
                <c:pt idx="89">
                  <c:v>44738</c:v>
                </c:pt>
                <c:pt idx="90">
                  <c:v>44745</c:v>
                </c:pt>
                <c:pt idx="91">
                  <c:v>44752</c:v>
                </c:pt>
                <c:pt idx="92">
                  <c:v>44759</c:v>
                </c:pt>
                <c:pt idx="93">
                  <c:v>44766</c:v>
                </c:pt>
                <c:pt idx="94">
                  <c:v>44773</c:v>
                </c:pt>
                <c:pt idx="95">
                  <c:v>44780</c:v>
                </c:pt>
                <c:pt idx="96">
                  <c:v>44787</c:v>
                </c:pt>
                <c:pt idx="97">
                  <c:v>44794</c:v>
                </c:pt>
                <c:pt idx="98">
                  <c:v>44801</c:v>
                </c:pt>
                <c:pt idx="99">
                  <c:v>44808</c:v>
                </c:pt>
                <c:pt idx="100">
                  <c:v>44815</c:v>
                </c:pt>
                <c:pt idx="101">
                  <c:v>44822</c:v>
                </c:pt>
                <c:pt idx="102">
                  <c:v>44829</c:v>
                </c:pt>
                <c:pt idx="103">
                  <c:v>44836</c:v>
                </c:pt>
              </c:numCache>
            </c:numRef>
          </c:cat>
          <c:val>
            <c:numRef>
              <c:f>'Social Processed'!$O$2:$O$105</c:f>
              <c:numCache>
                <c:formatCode>_(* #,##0_);_(* \(#,##0\);_(* "-"??_);_(@_)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3111933</c:v>
                </c:pt>
                <c:pt idx="39">
                  <c:v>4855625</c:v>
                </c:pt>
                <c:pt idx="40">
                  <c:v>4679729</c:v>
                </c:pt>
                <c:pt idx="41">
                  <c:v>5005518</c:v>
                </c:pt>
                <c:pt idx="42">
                  <c:v>4132323</c:v>
                </c:pt>
                <c:pt idx="43">
                  <c:v>5411660</c:v>
                </c:pt>
                <c:pt idx="44">
                  <c:v>3299183</c:v>
                </c:pt>
                <c:pt idx="45">
                  <c:v>2659640</c:v>
                </c:pt>
                <c:pt idx="46">
                  <c:v>2811904</c:v>
                </c:pt>
                <c:pt idx="47">
                  <c:v>3694249</c:v>
                </c:pt>
                <c:pt idx="48">
                  <c:v>3269439</c:v>
                </c:pt>
                <c:pt idx="49">
                  <c:v>3018004</c:v>
                </c:pt>
                <c:pt idx="50">
                  <c:v>3740225</c:v>
                </c:pt>
                <c:pt idx="51">
                  <c:v>3853831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1772083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1891518</c:v>
                </c:pt>
                <c:pt idx="65">
                  <c:v>4866880</c:v>
                </c:pt>
                <c:pt idx="66">
                  <c:v>3768017</c:v>
                </c:pt>
                <c:pt idx="67">
                  <c:v>3602065</c:v>
                </c:pt>
                <c:pt idx="68">
                  <c:v>3485901</c:v>
                </c:pt>
                <c:pt idx="69">
                  <c:v>472601</c:v>
                </c:pt>
                <c:pt idx="70">
                  <c:v>0</c:v>
                </c:pt>
                <c:pt idx="71">
                  <c:v>4281089</c:v>
                </c:pt>
                <c:pt idx="72">
                  <c:v>7563844</c:v>
                </c:pt>
                <c:pt idx="73">
                  <c:v>4660765</c:v>
                </c:pt>
                <c:pt idx="74">
                  <c:v>5074560</c:v>
                </c:pt>
                <c:pt idx="75">
                  <c:v>8555318</c:v>
                </c:pt>
                <c:pt idx="76">
                  <c:v>9647986</c:v>
                </c:pt>
                <c:pt idx="77">
                  <c:v>8159504</c:v>
                </c:pt>
                <c:pt idx="78">
                  <c:v>4410983</c:v>
                </c:pt>
                <c:pt idx="79">
                  <c:v>4473429</c:v>
                </c:pt>
                <c:pt idx="80">
                  <c:v>4482296</c:v>
                </c:pt>
                <c:pt idx="81">
                  <c:v>5083525</c:v>
                </c:pt>
                <c:pt idx="82">
                  <c:v>6444283</c:v>
                </c:pt>
                <c:pt idx="83">
                  <c:v>7459528</c:v>
                </c:pt>
                <c:pt idx="84">
                  <c:v>5460394</c:v>
                </c:pt>
                <c:pt idx="85">
                  <c:v>6427645</c:v>
                </c:pt>
                <c:pt idx="86">
                  <c:v>4725976</c:v>
                </c:pt>
                <c:pt idx="87">
                  <c:v>4890324</c:v>
                </c:pt>
                <c:pt idx="88">
                  <c:v>4495568</c:v>
                </c:pt>
                <c:pt idx="89">
                  <c:v>8617360</c:v>
                </c:pt>
                <c:pt idx="90">
                  <c:v>3948636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8-44D5-B9CD-97CB40CF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79711"/>
        <c:axId val="669576383"/>
      </c:lineChart>
      <c:dateAx>
        <c:axId val="669579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76383"/>
        <c:crosses val="autoZero"/>
        <c:auto val="1"/>
        <c:lblOffset val="100"/>
        <c:baseTimeUnit val="days"/>
      </c:dateAx>
      <c:valAx>
        <c:axId val="6695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Display Processed'!$Q$1</c:f>
              <c:strCache>
                <c:ptCount val="1"/>
                <c:pt idx="0">
                  <c:v> Extracare Imp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Display Processed'!$P$2:$P$105</c:f>
              <c:numCache>
                <c:formatCode>m/d/yyyy</c:formatCode>
                <c:ptCount val="104"/>
                <c:pt idx="0">
                  <c:v>44115</c:v>
                </c:pt>
                <c:pt idx="1">
                  <c:v>44122</c:v>
                </c:pt>
                <c:pt idx="2">
                  <c:v>44129</c:v>
                </c:pt>
                <c:pt idx="3">
                  <c:v>44136</c:v>
                </c:pt>
                <c:pt idx="4">
                  <c:v>44143</c:v>
                </c:pt>
                <c:pt idx="5">
                  <c:v>44150</c:v>
                </c:pt>
                <c:pt idx="6">
                  <c:v>44157</c:v>
                </c:pt>
                <c:pt idx="7">
                  <c:v>44164</c:v>
                </c:pt>
                <c:pt idx="8">
                  <c:v>44171</c:v>
                </c:pt>
                <c:pt idx="9">
                  <c:v>44178</c:v>
                </c:pt>
                <c:pt idx="10">
                  <c:v>44185</c:v>
                </c:pt>
                <c:pt idx="11">
                  <c:v>44192</c:v>
                </c:pt>
                <c:pt idx="12">
                  <c:v>44199</c:v>
                </c:pt>
                <c:pt idx="13">
                  <c:v>44206</c:v>
                </c:pt>
                <c:pt idx="14">
                  <c:v>44213</c:v>
                </c:pt>
                <c:pt idx="15">
                  <c:v>44220</c:v>
                </c:pt>
                <c:pt idx="16">
                  <c:v>44227</c:v>
                </c:pt>
                <c:pt idx="17">
                  <c:v>44234</c:v>
                </c:pt>
                <c:pt idx="18">
                  <c:v>44241</c:v>
                </c:pt>
                <c:pt idx="19">
                  <c:v>44248</c:v>
                </c:pt>
                <c:pt idx="20">
                  <c:v>44255</c:v>
                </c:pt>
                <c:pt idx="21">
                  <c:v>44262</c:v>
                </c:pt>
                <c:pt idx="22">
                  <c:v>44269</c:v>
                </c:pt>
                <c:pt idx="23">
                  <c:v>44276</c:v>
                </c:pt>
                <c:pt idx="24">
                  <c:v>44283</c:v>
                </c:pt>
                <c:pt idx="25">
                  <c:v>44290</c:v>
                </c:pt>
                <c:pt idx="26">
                  <c:v>44297</c:v>
                </c:pt>
                <c:pt idx="27">
                  <c:v>44304</c:v>
                </c:pt>
                <c:pt idx="28">
                  <c:v>44311</c:v>
                </c:pt>
                <c:pt idx="29">
                  <c:v>44318</c:v>
                </c:pt>
                <c:pt idx="30">
                  <c:v>44325</c:v>
                </c:pt>
                <c:pt idx="31">
                  <c:v>44332</c:v>
                </c:pt>
                <c:pt idx="32">
                  <c:v>44339</c:v>
                </c:pt>
                <c:pt idx="33">
                  <c:v>44346</c:v>
                </c:pt>
                <c:pt idx="34">
                  <c:v>44353</c:v>
                </c:pt>
                <c:pt idx="35">
                  <c:v>44360</c:v>
                </c:pt>
                <c:pt idx="36">
                  <c:v>44367</c:v>
                </c:pt>
                <c:pt idx="37">
                  <c:v>44374</c:v>
                </c:pt>
                <c:pt idx="38">
                  <c:v>44381</c:v>
                </c:pt>
                <c:pt idx="39">
                  <c:v>44388</c:v>
                </c:pt>
                <c:pt idx="40">
                  <c:v>44395</c:v>
                </c:pt>
                <c:pt idx="41">
                  <c:v>44402</c:v>
                </c:pt>
                <c:pt idx="42">
                  <c:v>44409</c:v>
                </c:pt>
                <c:pt idx="43">
                  <c:v>44416</c:v>
                </c:pt>
                <c:pt idx="44">
                  <c:v>44423</c:v>
                </c:pt>
                <c:pt idx="45">
                  <c:v>44430</c:v>
                </c:pt>
                <c:pt idx="46">
                  <c:v>44437</c:v>
                </c:pt>
                <c:pt idx="47">
                  <c:v>44444</c:v>
                </c:pt>
                <c:pt idx="48">
                  <c:v>44451</c:v>
                </c:pt>
                <c:pt idx="49">
                  <c:v>44458</c:v>
                </c:pt>
                <c:pt idx="50">
                  <c:v>44465</c:v>
                </c:pt>
                <c:pt idx="51">
                  <c:v>44472</c:v>
                </c:pt>
                <c:pt idx="52">
                  <c:v>44479</c:v>
                </c:pt>
                <c:pt idx="53">
                  <c:v>44486</c:v>
                </c:pt>
                <c:pt idx="54">
                  <c:v>44493</c:v>
                </c:pt>
                <c:pt idx="55">
                  <c:v>44500</c:v>
                </c:pt>
                <c:pt idx="56">
                  <c:v>44507</c:v>
                </c:pt>
                <c:pt idx="57">
                  <c:v>44514</c:v>
                </c:pt>
                <c:pt idx="58">
                  <c:v>44521</c:v>
                </c:pt>
                <c:pt idx="59">
                  <c:v>44528</c:v>
                </c:pt>
                <c:pt idx="60">
                  <c:v>44535</c:v>
                </c:pt>
                <c:pt idx="61">
                  <c:v>44542</c:v>
                </c:pt>
                <c:pt idx="62">
                  <c:v>44549</c:v>
                </c:pt>
                <c:pt idx="63">
                  <c:v>44556</c:v>
                </c:pt>
                <c:pt idx="64">
                  <c:v>44563</c:v>
                </c:pt>
                <c:pt idx="65">
                  <c:v>44570</c:v>
                </c:pt>
                <c:pt idx="66">
                  <c:v>44577</c:v>
                </c:pt>
                <c:pt idx="67">
                  <c:v>44584</c:v>
                </c:pt>
                <c:pt idx="68">
                  <c:v>44591</c:v>
                </c:pt>
                <c:pt idx="69">
                  <c:v>44598</c:v>
                </c:pt>
                <c:pt idx="70">
                  <c:v>44605</c:v>
                </c:pt>
                <c:pt idx="71">
                  <c:v>44612</c:v>
                </c:pt>
                <c:pt idx="72">
                  <c:v>44619</c:v>
                </c:pt>
                <c:pt idx="73">
                  <c:v>44626</c:v>
                </c:pt>
                <c:pt idx="74">
                  <c:v>44633</c:v>
                </c:pt>
                <c:pt idx="75">
                  <c:v>44640</c:v>
                </c:pt>
                <c:pt idx="76">
                  <c:v>44647</c:v>
                </c:pt>
                <c:pt idx="77">
                  <c:v>44654</c:v>
                </c:pt>
                <c:pt idx="78">
                  <c:v>44661</c:v>
                </c:pt>
                <c:pt idx="79">
                  <c:v>44668</c:v>
                </c:pt>
                <c:pt idx="80">
                  <c:v>44675</c:v>
                </c:pt>
                <c:pt idx="81">
                  <c:v>44682</c:v>
                </c:pt>
                <c:pt idx="82">
                  <c:v>44689</c:v>
                </c:pt>
                <c:pt idx="83">
                  <c:v>44696</c:v>
                </c:pt>
                <c:pt idx="84">
                  <c:v>44703</c:v>
                </c:pt>
                <c:pt idx="85">
                  <c:v>44710</c:v>
                </c:pt>
                <c:pt idx="86">
                  <c:v>44717</c:v>
                </c:pt>
                <c:pt idx="87">
                  <c:v>44724</c:v>
                </c:pt>
                <c:pt idx="88">
                  <c:v>44731</c:v>
                </c:pt>
                <c:pt idx="89">
                  <c:v>44738</c:v>
                </c:pt>
                <c:pt idx="90">
                  <c:v>44745</c:v>
                </c:pt>
                <c:pt idx="91">
                  <c:v>44752</c:v>
                </c:pt>
                <c:pt idx="92">
                  <c:v>44759</c:v>
                </c:pt>
                <c:pt idx="93">
                  <c:v>44766</c:v>
                </c:pt>
                <c:pt idx="94">
                  <c:v>44773</c:v>
                </c:pt>
                <c:pt idx="95">
                  <c:v>44780</c:v>
                </c:pt>
                <c:pt idx="96">
                  <c:v>44787</c:v>
                </c:pt>
                <c:pt idx="97">
                  <c:v>44794</c:v>
                </c:pt>
                <c:pt idx="98">
                  <c:v>44801</c:v>
                </c:pt>
                <c:pt idx="99">
                  <c:v>44808</c:v>
                </c:pt>
                <c:pt idx="100">
                  <c:v>44815</c:v>
                </c:pt>
                <c:pt idx="101">
                  <c:v>44822</c:v>
                </c:pt>
                <c:pt idx="102">
                  <c:v>44829</c:v>
                </c:pt>
                <c:pt idx="103">
                  <c:v>44836</c:v>
                </c:pt>
              </c:numCache>
            </c:numRef>
          </c:cat>
          <c:val>
            <c:numRef>
              <c:f>' Display Processed'!$Q$2:$Q$105</c:f>
              <c:numCache>
                <c:formatCode>_(* #,##0_);_(* \(#,##0\);_(* "-"??_);_(@_)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3155873.75</c:v>
                </c:pt>
                <c:pt idx="40">
                  <c:v>3155873.75</c:v>
                </c:pt>
                <c:pt idx="41">
                  <c:v>3155873.75</c:v>
                </c:pt>
                <c:pt idx="42">
                  <c:v>3155873.75</c:v>
                </c:pt>
                <c:pt idx="43">
                  <c:v>1845615</c:v>
                </c:pt>
                <c:pt idx="44">
                  <c:v>1845615</c:v>
                </c:pt>
                <c:pt idx="45">
                  <c:v>1845615</c:v>
                </c:pt>
                <c:pt idx="46">
                  <c:v>1845615</c:v>
                </c:pt>
                <c:pt idx="47">
                  <c:v>782516.8</c:v>
                </c:pt>
                <c:pt idx="48">
                  <c:v>782516.8</c:v>
                </c:pt>
                <c:pt idx="49">
                  <c:v>782516.8</c:v>
                </c:pt>
                <c:pt idx="50">
                  <c:v>782516.8</c:v>
                </c:pt>
                <c:pt idx="51">
                  <c:v>782516.8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1121909.25</c:v>
                </c:pt>
                <c:pt idx="66">
                  <c:v>1121909.25</c:v>
                </c:pt>
                <c:pt idx="67">
                  <c:v>1121909.25</c:v>
                </c:pt>
                <c:pt idx="68">
                  <c:v>1121909.25</c:v>
                </c:pt>
                <c:pt idx="69">
                  <c:v>614991.25</c:v>
                </c:pt>
                <c:pt idx="70">
                  <c:v>614991.25</c:v>
                </c:pt>
                <c:pt idx="71">
                  <c:v>614991.25</c:v>
                </c:pt>
                <c:pt idx="72">
                  <c:v>614991.25</c:v>
                </c:pt>
                <c:pt idx="73">
                  <c:v>902420</c:v>
                </c:pt>
                <c:pt idx="74">
                  <c:v>902420</c:v>
                </c:pt>
                <c:pt idx="75">
                  <c:v>902420</c:v>
                </c:pt>
                <c:pt idx="76">
                  <c:v>902420</c:v>
                </c:pt>
                <c:pt idx="77">
                  <c:v>902420</c:v>
                </c:pt>
                <c:pt idx="78">
                  <c:v>743932.75</c:v>
                </c:pt>
                <c:pt idx="79">
                  <c:v>743932.75</c:v>
                </c:pt>
                <c:pt idx="80">
                  <c:v>743932.75</c:v>
                </c:pt>
                <c:pt idx="81">
                  <c:v>743932.75</c:v>
                </c:pt>
                <c:pt idx="82">
                  <c:v>762803</c:v>
                </c:pt>
                <c:pt idx="83">
                  <c:v>762803</c:v>
                </c:pt>
                <c:pt idx="84">
                  <c:v>762803</c:v>
                </c:pt>
                <c:pt idx="85">
                  <c:v>762803</c:v>
                </c:pt>
                <c:pt idx="86">
                  <c:v>1639963.2</c:v>
                </c:pt>
                <c:pt idx="87">
                  <c:v>1639963.2</c:v>
                </c:pt>
                <c:pt idx="88">
                  <c:v>1639963.2</c:v>
                </c:pt>
                <c:pt idx="89">
                  <c:v>1639963.2</c:v>
                </c:pt>
                <c:pt idx="90">
                  <c:v>1639963.2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4-464A-8CF4-7660A8924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77007"/>
        <c:axId val="1379892815"/>
      </c:lineChart>
      <c:dateAx>
        <c:axId val="1379877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92815"/>
        <c:crosses val="autoZero"/>
        <c:auto val="1"/>
        <c:lblOffset val="100"/>
        <c:baseTimeUnit val="days"/>
      </c:dateAx>
      <c:valAx>
        <c:axId val="13798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0</xdr:row>
      <xdr:rowOff>166687</xdr:rowOff>
    </xdr:from>
    <xdr:to>
      <xdr:col>17</xdr:col>
      <xdr:colOff>1343025</xdr:colOff>
      <xdr:row>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C6D60-CF3B-BF04-A46F-AE5680BF2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83</xdr:row>
      <xdr:rowOff>176212</xdr:rowOff>
    </xdr:from>
    <xdr:to>
      <xdr:col>11</xdr:col>
      <xdr:colOff>819150</xdr:colOff>
      <xdr:row>98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80B34-623A-FE84-3F77-BA1955212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1238250</xdr:colOff>
      <xdr:row>84</xdr:row>
      <xdr:rowOff>90487</xdr:rowOff>
    </xdr:from>
    <xdr:to>
      <xdr:col>15</xdr:col>
      <xdr:colOff>790575</xdr:colOff>
      <xdr:row>98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7EBA4-A16A-563E-8E82-0FE5A8AC9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978.506851388891" createdVersion="8" refreshedVersion="8" minRefreshableVersion="3" recordCount="104" xr:uid="{FD892AC4-ECFA-40F9-A4BC-AF2A641ABC8F}">
  <cacheSource type="worksheet">
    <worksheetSource ref="A1:H105" sheet="TV Processed"/>
  </cacheSource>
  <cacheFields count="8">
    <cacheField name="MAT" numFmtId="0">
      <sharedItems count="2">
        <s v="MAT 21"/>
        <s v="MAT 22"/>
      </sharedItems>
    </cacheField>
    <cacheField name="Mapping Date" numFmtId="14">
      <sharedItems containsSemiMixedTypes="0" containsNonDate="0" containsDate="1" containsString="0" minDate="2020-10-11T00:00:00" maxDate="2022-10-03T00:00:00"/>
    </cacheField>
    <cacheField name="New born GRPs" numFmtId="0">
      <sharedItems containsSemiMixedTypes="0" containsString="0" containsNumber="1" minValue="0" maxValue="108.10000000000001"/>
    </cacheField>
    <cacheField name="New born Spend" numFmtId="0">
      <sharedItems containsSemiMixedTypes="0" containsString="0" containsNumber="1" containsInteger="1" minValue="0" maxValue="1087250"/>
    </cacheField>
    <cacheField name="Active baby GRPS" numFmtId="0">
      <sharedItems containsSemiMixedTypes="0" containsString="0" containsNumber="1" minValue="0" maxValue="173.4"/>
    </cacheField>
    <cacheField name="Active baby Spend" numFmtId="0">
      <sharedItems containsSemiMixedTypes="0" containsString="0" containsNumber="1" minValue="0" maxValue="1361500"/>
    </cacheField>
    <cacheField name="Extracare Imp" numFmtId="0">
      <sharedItems containsSemiMixedTypes="0" containsString="0" containsNumber="1" minValue="0" maxValue="151.30000000000001"/>
    </cacheField>
    <cacheField name="Extracare Spend" numFmtId="0">
      <sharedItems containsSemiMixedTypes="0" containsString="0" containsNumber="1" minValue="0" maxValue="516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978.752427199077" createdVersion="8" refreshedVersion="8" minRefreshableVersion="3" recordCount="104" xr:uid="{A8666BE7-D5F2-4507-9E48-58BDF32B009C}">
  <cacheSource type="worksheet">
    <worksheetSource ref="A1:H105" sheet="OLV Processed"/>
  </cacheSource>
  <cacheFields count="8">
    <cacheField name="MAT" numFmtId="0">
      <sharedItems count="2">
        <s v="MAT 21"/>
        <s v="MAT 22"/>
      </sharedItems>
    </cacheField>
    <cacheField name="Mapping Date" numFmtId="14">
      <sharedItems containsSemiMixedTypes="0" containsNonDate="0" containsDate="1" containsString="0" minDate="2020-10-11T00:00:00" maxDate="2022-10-03T00:00:00"/>
    </cacheField>
    <cacheField name="New born Imps" numFmtId="3">
      <sharedItems containsSemiMixedTypes="0" containsString="0" containsNumber="1" minValue="0" maxValue="240530.03333333333"/>
    </cacheField>
    <cacheField name="New born Spend" numFmtId="3">
      <sharedItems containsSemiMixedTypes="0" containsString="0" containsNumber="1" minValue="0" maxValue="108648.1057033"/>
    </cacheField>
    <cacheField name="Active baby Imps" numFmtId="3">
      <sharedItems containsSemiMixedTypes="0" containsString="0" containsNumber="1" minValue="0" maxValue="1129975.6999999993"/>
    </cacheField>
    <cacheField name="Active baby Spend" numFmtId="3">
      <sharedItems containsSemiMixedTypes="0" containsString="0" containsNumber="1" minValue="0" maxValue="74577.991274733402"/>
    </cacheField>
    <cacheField name="Extracare Imp" numFmtId="3">
      <sharedItems containsSemiMixedTypes="0" containsString="0" containsNumber="1" containsInteger="1" minValue="0" maxValue="1206841"/>
    </cacheField>
    <cacheField name="Extracare Spend" numFmtId="3">
      <sharedItems containsSemiMixedTypes="0" containsString="0" containsNumber="1" minValue="0" maxValue="26380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978.779961689812" createdVersion="8" refreshedVersion="8" minRefreshableVersion="3" recordCount="104" xr:uid="{13585CA6-2588-4A0E-95AE-9D14D4517201}">
  <cacheSource type="worksheet">
    <worksheetSource ref="A1:H105" sheet="Social Processed"/>
  </cacheSource>
  <cacheFields count="8">
    <cacheField name="MAT" numFmtId="0">
      <sharedItems count="2">
        <s v="MAT 21"/>
        <s v="MAT 22"/>
      </sharedItems>
    </cacheField>
    <cacheField name="Mapping Date" numFmtId="14">
      <sharedItems containsSemiMixedTypes="0" containsNonDate="0" containsDate="1" containsString="0" minDate="2020-10-11T00:00:00" maxDate="2022-10-03T00:00:00"/>
    </cacheField>
    <cacheField name="New born Imps" numFmtId="0">
      <sharedItems containsSemiMixedTypes="0" containsString="0" containsNumber="1" minValue="0" maxValue="2111013.1000000029"/>
    </cacheField>
    <cacheField name="New born Spend" numFmtId="0">
      <sharedItems containsSemiMixedTypes="0" containsString="0" containsNumber="1" minValue="0" maxValue="27998.912499999999"/>
    </cacheField>
    <cacheField name="Active baby Imps" numFmtId="0">
      <sharedItems containsSemiMixedTypes="0" containsString="0" containsNumber="1" minValue="0" maxValue="2571339.3548387066"/>
    </cacheField>
    <cacheField name="Active baby Spend" numFmtId="0">
      <sharedItems containsSemiMixedTypes="0" containsString="0" containsNumber="1" minValue="0" maxValue="116561.52290322576"/>
    </cacheField>
    <cacheField name="Extracare Imp" numFmtId="0">
      <sharedItems containsSemiMixedTypes="0" containsString="0" containsNumber="1" containsInteger="1" minValue="0" maxValue="9647986"/>
    </cacheField>
    <cacheField name="Extracare Spend" numFmtId="0">
      <sharedItems containsSemiMixedTypes="0" containsString="0" containsNumber="1" minValue="0" maxValue="153606.89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shri Munishwar" refreshedDate="44978.930032175929" createdVersion="8" refreshedVersion="8" minRefreshableVersion="3" recordCount="105" xr:uid="{1E5838AC-5CBD-48F3-ABBF-611D3D8C3EA1}">
  <cacheSource type="worksheet">
    <worksheetSource ref="A1:H1048576" sheet=" Display Processed"/>
  </cacheSource>
  <cacheFields count="8">
    <cacheField name="MAT" numFmtId="0">
      <sharedItems containsBlank="1" count="3">
        <s v="MAT 21"/>
        <s v="MAT 22"/>
        <m/>
      </sharedItems>
    </cacheField>
    <cacheField name="Mapping Date" numFmtId="0">
      <sharedItems containsNonDate="0" containsDate="1" containsString="0" containsBlank="1" minDate="2020-10-11T00:00:00" maxDate="2022-10-03T00:00:00"/>
    </cacheField>
    <cacheField name="New born imps" numFmtId="0">
      <sharedItems containsString="0" containsBlank="1" containsNumber="1" containsInteger="1" minValue="0" maxValue="1909269"/>
    </cacheField>
    <cacheField name="New born Spend" numFmtId="0">
      <sharedItems containsString="0" containsBlank="1" containsNumber="1" containsInteger="1" minValue="0" maxValue="35899"/>
    </cacheField>
    <cacheField name="Active baby imps" numFmtId="0">
      <sharedItems containsString="0" containsBlank="1" containsNumber="1" containsInteger="1" minValue="0" maxValue="1677957"/>
    </cacheField>
    <cacheField name="Active baby Spend" numFmtId="0">
      <sharedItems containsString="0" containsBlank="1" containsNumber="1" minValue="0" maxValue="20004"/>
    </cacheField>
    <cacheField name="Extracare Imp" numFmtId="0">
      <sharedItems containsString="0" containsBlank="1" containsNumber="1" minValue="0" maxValue="3155873.75"/>
    </cacheField>
    <cacheField name="Extracare Spend" numFmtId="0">
      <sharedItems containsString="0" containsBlank="1" containsNumber="1" minValue="0" maxValue="51650.484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shri Munishwar" refreshedDate="44979.435096180554" createdVersion="8" refreshedVersion="8" minRefreshableVersion="3" recordCount="105" xr:uid="{D423DFAF-F006-46A8-A9A6-9600726CFC60}">
  <cacheSource type="worksheet">
    <worksheetSource ref="A1:H1048576" sheet="Search Processed"/>
  </cacheSource>
  <cacheFields count="8">
    <cacheField name="MAT" numFmtId="0">
      <sharedItems containsBlank="1" count="3">
        <s v="MAT 21"/>
        <s v="MAT 22"/>
        <m/>
      </sharedItems>
    </cacheField>
    <cacheField name="Mapping Date" numFmtId="0">
      <sharedItems containsNonDate="0" containsDate="1" containsString="0" containsBlank="1" minDate="2020-10-11T00:00:00" maxDate="2022-10-03T00:00:00"/>
    </cacheField>
    <cacheField name="New born imps" numFmtId="0">
      <sharedItems containsString="0" containsBlank="1" containsNumber="1" minValue="0" maxValue="39560.161290322598"/>
    </cacheField>
    <cacheField name="New born Spend" numFmtId="0">
      <sharedItems containsString="0" containsBlank="1" containsNumber="1" minValue="0" maxValue="30817.4096774194"/>
    </cacheField>
    <cacheField name="Active baby imps" numFmtId="0">
      <sharedItems containsString="0" containsBlank="1" containsNumber="1" minValue="0" maxValue="117517"/>
    </cacheField>
    <cacheField name="Active baby Spend" numFmtId="0">
      <sharedItems containsString="0" containsBlank="1" containsNumber="1" minValue="0" maxValue="31459.806451612902"/>
    </cacheField>
    <cacheField name="Extracare Imp" numFmtId="0">
      <sharedItems containsString="0" containsBlank="1" containsNumber="1" minValue="0" maxValue="3155873.75"/>
    </cacheField>
    <cacheField name="Extracare Spend" numFmtId="0">
      <sharedItems containsString="0" containsBlank="1" containsNumber="1" minValue="0" maxValue="51650.484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shri Munishwar" refreshedDate="44979.439770717596" createdVersion="8" refreshedVersion="8" minRefreshableVersion="3" recordCount="104" xr:uid="{C37D8B75-9C13-4F11-BCC3-9807B59096AD}">
  <cacheSource type="worksheet">
    <worksheetSource ref="A1:H105" sheet="Search Processed"/>
  </cacheSource>
  <cacheFields count="8">
    <cacheField name="MAT" numFmtId="164">
      <sharedItems count="2">
        <s v="MAT 21"/>
        <s v="MAT 22"/>
      </sharedItems>
    </cacheField>
    <cacheField name="Mapping Date" numFmtId="14">
      <sharedItems containsSemiMixedTypes="0" containsNonDate="0" containsDate="1" containsString="0" minDate="2020-10-11T00:00:00" maxDate="2022-10-03T00:00:00"/>
    </cacheField>
    <cacheField name="New born imps" numFmtId="0">
      <sharedItems containsSemiMixedTypes="0" containsString="0" containsNumber="1" minValue="0" maxValue="39560.161290322598"/>
    </cacheField>
    <cacheField name="New born Spend" numFmtId="0">
      <sharedItems containsSemiMixedTypes="0" containsString="0" containsNumber="1" minValue="0" maxValue="30817.4096774194"/>
    </cacheField>
    <cacheField name="Active baby imps" numFmtId="0">
      <sharedItems containsSemiMixedTypes="0" containsString="0" containsNumber="1" minValue="0" maxValue="117517"/>
    </cacheField>
    <cacheField name="Active baby Spend" numFmtId="0">
      <sharedItems containsSemiMixedTypes="0" containsString="0" containsNumber="1" minValue="0" maxValue="31459.806451612902"/>
    </cacheField>
    <cacheField name="Extracare Imp" numFmtId="164">
      <sharedItems containsSemiMixedTypes="0" containsString="0" containsNumber="1" minValue="0" maxValue="3155873.75"/>
    </cacheField>
    <cacheField name="Extracare Spend" numFmtId="164">
      <sharedItems containsSemiMixedTypes="0" containsString="0" containsNumber="1" minValue="0" maxValue="51650.484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d v="2020-10-11T00:00:00"/>
    <n v="73.299999999999983"/>
    <n v="852500"/>
    <n v="111.49999999999997"/>
    <n v="1361500"/>
    <n v="0"/>
    <n v="0"/>
  </r>
  <r>
    <x v="0"/>
    <d v="2020-10-18T00:00:00"/>
    <n v="0"/>
    <n v="0"/>
    <n v="0"/>
    <n v="0"/>
    <n v="0"/>
    <n v="0"/>
  </r>
  <r>
    <x v="0"/>
    <d v="2020-10-25T00:00:00"/>
    <n v="0"/>
    <n v="0"/>
    <n v="0"/>
    <n v="0"/>
    <n v="0"/>
    <n v="0"/>
  </r>
  <r>
    <x v="0"/>
    <d v="2020-11-01T00:00:00"/>
    <n v="0"/>
    <n v="0"/>
    <n v="0"/>
    <n v="0"/>
    <n v="0"/>
    <n v="0"/>
  </r>
  <r>
    <x v="0"/>
    <d v="2020-11-08T00:00:00"/>
    <n v="0"/>
    <n v="0"/>
    <n v="0"/>
    <n v="0"/>
    <n v="0"/>
    <n v="0"/>
  </r>
  <r>
    <x v="0"/>
    <d v="2020-11-15T00:00:00"/>
    <n v="0"/>
    <n v="0"/>
    <n v="0"/>
    <n v="0"/>
    <n v="0"/>
    <n v="0"/>
  </r>
  <r>
    <x v="0"/>
    <d v="2020-11-22T00:00:00"/>
    <n v="32.299999999999997"/>
    <n v="138000"/>
    <n v="0"/>
    <n v="0"/>
    <n v="0"/>
    <n v="0"/>
  </r>
  <r>
    <x v="0"/>
    <d v="2020-11-29T00:00:00"/>
    <n v="108.10000000000001"/>
    <n v="601000"/>
    <n v="0"/>
    <n v="0"/>
    <n v="0"/>
    <n v="0"/>
  </r>
  <r>
    <x v="0"/>
    <d v="2020-12-06T00:00:00"/>
    <n v="91.6"/>
    <n v="573000"/>
    <n v="0"/>
    <n v="0"/>
    <n v="0"/>
    <n v="0"/>
  </r>
  <r>
    <x v="0"/>
    <d v="2020-12-13T00:00:00"/>
    <n v="10.3"/>
    <n v="41500"/>
    <n v="0"/>
    <n v="0"/>
    <n v="0"/>
    <n v="0"/>
  </r>
  <r>
    <x v="0"/>
    <d v="2020-12-20T00:00:00"/>
    <n v="37.9"/>
    <n v="174000"/>
    <n v="0"/>
    <n v="0"/>
    <n v="0"/>
    <n v="0"/>
  </r>
  <r>
    <x v="0"/>
    <d v="2020-12-27T00:00:00"/>
    <n v="5.8"/>
    <n v="26500"/>
    <n v="0"/>
    <n v="0"/>
    <n v="0"/>
    <n v="0"/>
  </r>
  <r>
    <x v="0"/>
    <d v="2021-01-03T00:00:00"/>
    <n v="42.7"/>
    <n v="158000"/>
    <n v="0"/>
    <n v="0"/>
    <n v="0"/>
    <n v="0"/>
  </r>
  <r>
    <x v="0"/>
    <d v="2021-01-10T00:00:00"/>
    <n v="0"/>
    <n v="0"/>
    <n v="0"/>
    <n v="0"/>
    <n v="0"/>
    <n v="0"/>
  </r>
  <r>
    <x v="0"/>
    <d v="2021-01-17T00:00:00"/>
    <n v="0"/>
    <n v="0"/>
    <n v="0"/>
    <n v="0"/>
    <n v="0"/>
    <n v="0"/>
  </r>
  <r>
    <x v="0"/>
    <d v="2021-01-24T00:00:00"/>
    <n v="0"/>
    <n v="0"/>
    <n v="0"/>
    <n v="0"/>
    <n v="0"/>
    <n v="0"/>
  </r>
  <r>
    <x v="0"/>
    <d v="2021-01-31T00:00:00"/>
    <n v="0"/>
    <n v="0"/>
    <n v="0"/>
    <n v="0"/>
    <n v="0"/>
    <n v="0"/>
  </r>
  <r>
    <x v="0"/>
    <d v="2021-02-07T00:00:00"/>
    <n v="0"/>
    <n v="0"/>
    <n v="0"/>
    <n v="0"/>
    <n v="0"/>
    <n v="0"/>
  </r>
  <r>
    <x v="0"/>
    <d v="2021-02-14T00:00:00"/>
    <n v="0"/>
    <n v="0"/>
    <n v="0"/>
    <n v="0"/>
    <n v="0"/>
    <n v="0"/>
  </r>
  <r>
    <x v="0"/>
    <d v="2021-02-21T00:00:00"/>
    <n v="0"/>
    <n v="0"/>
    <n v="0"/>
    <n v="0"/>
    <n v="0"/>
    <n v="0"/>
  </r>
  <r>
    <x v="0"/>
    <d v="2021-02-28T00:00:00"/>
    <n v="38.800000000000004"/>
    <n v="308500"/>
    <n v="0"/>
    <n v="0"/>
    <n v="0"/>
    <n v="0"/>
  </r>
  <r>
    <x v="0"/>
    <d v="2021-03-07T00:00:00"/>
    <n v="43.3"/>
    <n v="423000"/>
    <n v="0"/>
    <n v="0"/>
    <n v="0"/>
    <n v="0"/>
  </r>
  <r>
    <x v="0"/>
    <d v="2021-03-14T00:00:00"/>
    <n v="43.6"/>
    <n v="641500"/>
    <n v="0"/>
    <n v="0"/>
    <n v="0"/>
    <n v="0"/>
  </r>
  <r>
    <x v="0"/>
    <d v="2021-03-21T00:00:00"/>
    <n v="35.4"/>
    <n v="421500"/>
    <n v="0"/>
    <n v="0"/>
    <n v="0"/>
    <n v="0"/>
  </r>
  <r>
    <x v="0"/>
    <d v="2021-03-28T00:00:00"/>
    <n v="40.000000000000007"/>
    <n v="436000"/>
    <n v="0"/>
    <n v="0"/>
    <n v="0"/>
    <n v="0"/>
  </r>
  <r>
    <x v="0"/>
    <d v="2021-04-04T00:00:00"/>
    <n v="15.5"/>
    <n v="129500"/>
    <n v="0"/>
    <n v="0"/>
    <n v="0"/>
    <n v="0"/>
  </r>
  <r>
    <x v="0"/>
    <d v="2021-04-11T00:00:00"/>
    <n v="0"/>
    <n v="0"/>
    <n v="0"/>
    <n v="0"/>
    <n v="0"/>
    <n v="0"/>
  </r>
  <r>
    <x v="0"/>
    <d v="2021-04-18T00:00:00"/>
    <n v="25.599999999999998"/>
    <n v="127500"/>
    <n v="0"/>
    <n v="0"/>
    <n v="0"/>
    <n v="0"/>
  </r>
  <r>
    <x v="0"/>
    <d v="2021-04-25T00:00:00"/>
    <n v="45.400000000000006"/>
    <n v="353000"/>
    <n v="0"/>
    <n v="0"/>
    <n v="0"/>
    <n v="0"/>
  </r>
  <r>
    <x v="0"/>
    <d v="2021-05-02T00:00:00"/>
    <n v="41.600000000000009"/>
    <n v="504000"/>
    <n v="0"/>
    <n v="0"/>
    <n v="0"/>
    <n v="0"/>
  </r>
  <r>
    <x v="0"/>
    <d v="2021-05-09T00:00:00"/>
    <n v="31.9"/>
    <n v="358500"/>
    <n v="0"/>
    <n v="0"/>
    <n v="0"/>
    <n v="0"/>
  </r>
  <r>
    <x v="0"/>
    <d v="2021-05-16T00:00:00"/>
    <n v="0"/>
    <n v="0"/>
    <n v="0"/>
    <n v="0"/>
    <n v="0"/>
    <n v="0"/>
  </r>
  <r>
    <x v="0"/>
    <d v="2021-05-23T00:00:00"/>
    <n v="0"/>
    <n v="0"/>
    <n v="0"/>
    <n v="0"/>
    <n v="0"/>
    <n v="0"/>
  </r>
  <r>
    <x v="0"/>
    <d v="2021-05-30T00:00:00"/>
    <n v="44.20000000000001"/>
    <n v="1087250"/>
    <n v="0"/>
    <n v="0"/>
    <n v="0"/>
    <n v="0"/>
  </r>
  <r>
    <x v="0"/>
    <d v="2021-06-06T00:00:00"/>
    <n v="48.300000000000004"/>
    <n v="960100"/>
    <n v="0"/>
    <n v="0"/>
    <n v="0"/>
    <n v="0"/>
  </r>
  <r>
    <x v="0"/>
    <d v="2021-06-13T00:00:00"/>
    <n v="17.3"/>
    <n v="239000"/>
    <n v="0"/>
    <n v="0"/>
    <n v="0"/>
    <n v="0"/>
  </r>
  <r>
    <x v="0"/>
    <d v="2021-06-20T00:00:00"/>
    <n v="0"/>
    <n v="0"/>
    <n v="0"/>
    <n v="0"/>
    <n v="0"/>
    <n v="0"/>
  </r>
  <r>
    <x v="0"/>
    <d v="2021-06-27T00:00:00"/>
    <n v="55.099999999999994"/>
    <n v="597000"/>
    <n v="0"/>
    <n v="0"/>
    <n v="0"/>
    <n v="0"/>
  </r>
  <r>
    <x v="0"/>
    <d v="2021-07-04T00:00:00"/>
    <n v="0"/>
    <n v="0"/>
    <n v="0"/>
    <n v="0"/>
    <n v="0"/>
    <n v="0"/>
  </r>
  <r>
    <x v="0"/>
    <d v="2021-07-11T00:00:00"/>
    <n v="0"/>
    <n v="0"/>
    <n v="0"/>
    <n v="0"/>
    <n v="60.9"/>
    <n v="306919.33333333331"/>
  </r>
  <r>
    <x v="0"/>
    <d v="2021-07-18T00:00:00"/>
    <n v="0"/>
    <n v="0"/>
    <n v="0"/>
    <n v="0"/>
    <n v="51.6"/>
    <n v="306919.33333333331"/>
  </r>
  <r>
    <x v="0"/>
    <d v="2021-07-25T00:00:00"/>
    <n v="0"/>
    <n v="0"/>
    <n v="0"/>
    <n v="0"/>
    <n v="24.5"/>
    <n v="306919.33333333331"/>
  </r>
  <r>
    <x v="0"/>
    <d v="2021-08-01T00:00:00"/>
    <n v="0"/>
    <n v="0"/>
    <n v="0"/>
    <n v="0"/>
    <n v="0"/>
    <n v="0"/>
  </r>
  <r>
    <x v="0"/>
    <d v="2021-08-08T00:00:00"/>
    <n v="0"/>
    <n v="0"/>
    <n v="0"/>
    <n v="0"/>
    <n v="33.4"/>
    <n v="335940"/>
  </r>
  <r>
    <x v="0"/>
    <d v="2021-08-15T00:00:00"/>
    <n v="0"/>
    <n v="0"/>
    <n v="22"/>
    <n v="380000"/>
    <n v="53.8"/>
    <n v="335940"/>
  </r>
  <r>
    <x v="0"/>
    <d v="2021-08-22T00:00:00"/>
    <n v="0"/>
    <n v="0"/>
    <n v="86.2"/>
    <n v="380000"/>
    <n v="0"/>
    <n v="0"/>
  </r>
  <r>
    <x v="0"/>
    <d v="2021-08-29T00:00:00"/>
    <n v="0"/>
    <n v="0"/>
    <n v="51.2"/>
    <n v="380000"/>
    <n v="34.9"/>
    <n v="0"/>
  </r>
  <r>
    <x v="0"/>
    <d v="2021-09-05T00:00:00"/>
    <n v="0"/>
    <n v="0"/>
    <n v="0"/>
    <n v="0"/>
    <n v="19.3"/>
    <n v="0"/>
  </r>
  <r>
    <x v="0"/>
    <d v="2021-09-12T00:00:00"/>
    <n v="0"/>
    <n v="0"/>
    <n v="47.5"/>
    <n v="461646.66666666669"/>
    <n v="0"/>
    <n v="0"/>
  </r>
  <r>
    <x v="0"/>
    <d v="2021-09-19T00:00:00"/>
    <n v="0"/>
    <n v="0"/>
    <n v="95.6"/>
    <n v="461646.66666666669"/>
    <n v="0"/>
    <n v="0"/>
  </r>
  <r>
    <x v="0"/>
    <d v="2021-09-26T00:00:00"/>
    <n v="0"/>
    <n v="0"/>
    <n v="32.5"/>
    <n v="461646.66666666669"/>
    <n v="0"/>
    <n v="0"/>
  </r>
  <r>
    <x v="0"/>
    <d v="2021-10-03T00:00:00"/>
    <n v="0"/>
    <n v="0"/>
    <n v="0"/>
    <n v="0"/>
    <n v="0"/>
    <n v="0"/>
  </r>
  <r>
    <x v="1"/>
    <d v="2021-10-10T00:00:00"/>
    <n v="0"/>
    <n v="0"/>
    <n v="0"/>
    <n v="0"/>
    <n v="0"/>
    <n v="0"/>
  </r>
  <r>
    <x v="1"/>
    <d v="2021-10-17T00:00:00"/>
    <n v="0"/>
    <n v="0"/>
    <n v="0"/>
    <n v="0"/>
    <n v="0"/>
    <n v="0"/>
  </r>
  <r>
    <x v="1"/>
    <d v="2021-10-24T00:00:00"/>
    <n v="0"/>
    <n v="0"/>
    <n v="0"/>
    <n v="0"/>
    <n v="0"/>
    <n v="0"/>
  </r>
  <r>
    <x v="1"/>
    <d v="2021-10-31T00:00:00"/>
    <n v="0"/>
    <n v="0"/>
    <n v="0"/>
    <n v="0"/>
    <n v="0"/>
    <n v="0"/>
  </r>
  <r>
    <x v="1"/>
    <d v="2021-11-07T00:00:00"/>
    <n v="0"/>
    <n v="0"/>
    <n v="0"/>
    <n v="0"/>
    <n v="0"/>
    <n v="0"/>
  </r>
  <r>
    <x v="1"/>
    <d v="2021-11-14T00:00:00"/>
    <n v="0"/>
    <n v="0"/>
    <n v="0"/>
    <n v="0"/>
    <n v="0"/>
    <n v="0"/>
  </r>
  <r>
    <x v="1"/>
    <d v="2021-11-21T00:00:00"/>
    <n v="0"/>
    <n v="0"/>
    <n v="0"/>
    <n v="0"/>
    <n v="0"/>
    <n v="0"/>
  </r>
  <r>
    <x v="1"/>
    <d v="2021-11-28T00:00:00"/>
    <n v="0"/>
    <n v="0"/>
    <n v="0"/>
    <n v="0"/>
    <n v="0"/>
    <n v="0"/>
  </r>
  <r>
    <x v="1"/>
    <d v="2021-12-05T00:00:00"/>
    <n v="0"/>
    <n v="0"/>
    <n v="0"/>
    <n v="0"/>
    <n v="53.3"/>
    <n v="0"/>
  </r>
  <r>
    <x v="1"/>
    <d v="2021-12-12T00:00:00"/>
    <n v="0"/>
    <n v="0"/>
    <n v="0"/>
    <n v="0"/>
    <n v="98.8"/>
    <n v="0"/>
  </r>
  <r>
    <x v="1"/>
    <d v="2021-12-19T00:00:00"/>
    <n v="0"/>
    <n v="0"/>
    <n v="0"/>
    <n v="0"/>
    <n v="1.4"/>
    <n v="0"/>
  </r>
  <r>
    <x v="1"/>
    <d v="2021-12-26T00:00:00"/>
    <n v="0"/>
    <n v="0"/>
    <n v="0"/>
    <n v="0"/>
    <n v="0"/>
    <n v="0"/>
  </r>
  <r>
    <x v="1"/>
    <d v="2022-01-02T00:00:00"/>
    <n v="0"/>
    <n v="0"/>
    <n v="0"/>
    <n v="0"/>
    <n v="0"/>
    <n v="0"/>
  </r>
  <r>
    <x v="1"/>
    <d v="2022-01-09T00:00:00"/>
    <n v="0"/>
    <n v="0"/>
    <n v="0"/>
    <n v="0"/>
    <n v="0"/>
    <n v="0"/>
  </r>
  <r>
    <x v="1"/>
    <d v="2022-01-16T00:00:00"/>
    <n v="0"/>
    <n v="0"/>
    <n v="83.5"/>
    <n v="602310"/>
    <n v="0"/>
    <n v="0"/>
  </r>
  <r>
    <x v="1"/>
    <d v="2022-01-23T00:00:00"/>
    <n v="0"/>
    <n v="0"/>
    <n v="89.4"/>
    <n v="602310"/>
    <n v="0"/>
    <n v="0"/>
  </r>
  <r>
    <x v="1"/>
    <d v="2022-01-30T00:00:00"/>
    <n v="0"/>
    <n v="0"/>
    <n v="89.8"/>
    <n v="602310"/>
    <n v="0"/>
    <n v="0"/>
  </r>
  <r>
    <x v="1"/>
    <d v="2022-02-06T00:00:00"/>
    <n v="0"/>
    <n v="0"/>
    <n v="0"/>
    <n v="0"/>
    <n v="0"/>
    <n v="0"/>
  </r>
  <r>
    <x v="1"/>
    <d v="2022-02-13T00:00:00"/>
    <n v="0"/>
    <n v="0"/>
    <n v="0"/>
    <n v="0"/>
    <n v="87.3"/>
    <n v="516104"/>
  </r>
  <r>
    <x v="1"/>
    <d v="2022-02-20T00:00:00"/>
    <n v="0"/>
    <n v="0"/>
    <n v="66.599999999999994"/>
    <n v="513630"/>
    <n v="57"/>
    <n v="516104"/>
  </r>
  <r>
    <x v="1"/>
    <d v="2022-02-27T00:00:00"/>
    <n v="0"/>
    <n v="0"/>
    <n v="69.7"/>
    <n v="513630"/>
    <n v="0"/>
    <n v="0"/>
  </r>
  <r>
    <x v="1"/>
    <d v="2022-03-06T00:00:00"/>
    <n v="0"/>
    <n v="0"/>
    <n v="0"/>
    <n v="0"/>
    <n v="0"/>
    <n v="0"/>
  </r>
  <r>
    <x v="1"/>
    <d v="2022-03-13T00:00:00"/>
    <n v="0"/>
    <n v="0"/>
    <n v="0"/>
    <n v="0"/>
    <n v="67.7"/>
    <n v="447098"/>
  </r>
  <r>
    <x v="1"/>
    <d v="2022-03-20T00:00:00"/>
    <n v="0"/>
    <n v="0"/>
    <n v="0"/>
    <n v="0"/>
    <n v="68.7"/>
    <n v="447098"/>
  </r>
  <r>
    <x v="1"/>
    <d v="2022-03-27T00:00:00"/>
    <n v="0"/>
    <n v="0"/>
    <n v="68.599999999999994"/>
    <n v="483050"/>
    <n v="0"/>
    <n v="0"/>
  </r>
  <r>
    <x v="1"/>
    <d v="2022-04-03T00:00:00"/>
    <n v="0"/>
    <n v="0"/>
    <n v="63.3"/>
    <n v="483050"/>
    <n v="0"/>
    <n v="0"/>
  </r>
  <r>
    <x v="1"/>
    <d v="2022-04-10T00:00:00"/>
    <n v="0"/>
    <n v="0"/>
    <n v="0"/>
    <n v="0"/>
    <n v="59.1"/>
    <n v="418432"/>
  </r>
  <r>
    <x v="1"/>
    <d v="2022-04-17T00:00:00"/>
    <n v="0"/>
    <n v="0"/>
    <n v="0"/>
    <n v="0"/>
    <n v="62.7"/>
    <n v="418432"/>
  </r>
  <r>
    <x v="1"/>
    <d v="2022-04-24T00:00:00"/>
    <n v="0"/>
    <n v="0"/>
    <n v="0"/>
    <n v="0"/>
    <n v="0"/>
    <n v="0"/>
  </r>
  <r>
    <x v="1"/>
    <d v="2022-05-01T00:00:00"/>
    <n v="0"/>
    <n v="0"/>
    <n v="0"/>
    <n v="0"/>
    <n v="0"/>
    <n v="0"/>
  </r>
  <r>
    <x v="1"/>
    <d v="2022-05-08T00:00:00"/>
    <n v="0"/>
    <n v="0"/>
    <n v="0"/>
    <n v="0"/>
    <n v="125.7"/>
    <n v="209216"/>
  </r>
  <r>
    <x v="1"/>
    <d v="2022-05-15T00:00:00"/>
    <n v="0"/>
    <n v="0"/>
    <n v="0"/>
    <n v="0"/>
    <n v="86.1"/>
    <n v="209216"/>
  </r>
  <r>
    <x v="1"/>
    <d v="2022-05-22T00:00:00"/>
    <n v="0"/>
    <n v="0"/>
    <n v="4.5"/>
    <n v="0"/>
    <n v="125.4"/>
    <n v="209216"/>
  </r>
  <r>
    <x v="1"/>
    <d v="2022-05-29T00:00:00"/>
    <n v="0"/>
    <n v="0"/>
    <n v="0"/>
    <n v="0"/>
    <n v="3.3"/>
    <n v="209216"/>
  </r>
  <r>
    <x v="1"/>
    <d v="2022-06-05T00:00:00"/>
    <n v="0"/>
    <n v="0"/>
    <n v="0"/>
    <n v="0"/>
    <n v="67.7"/>
    <n v="449917.33333333331"/>
  </r>
  <r>
    <x v="1"/>
    <d v="2022-06-12T00:00:00"/>
    <n v="0"/>
    <n v="0"/>
    <n v="45.8"/>
    <n v="825831.85499999998"/>
    <n v="0"/>
    <n v="0"/>
  </r>
  <r>
    <x v="1"/>
    <d v="2022-06-19T00:00:00"/>
    <n v="0"/>
    <n v="0"/>
    <n v="173.4"/>
    <n v="825831.85499999998"/>
    <n v="65.2"/>
    <n v="449917.33333333331"/>
  </r>
  <r>
    <x v="1"/>
    <d v="2022-06-26T00:00:00"/>
    <n v="0"/>
    <n v="0"/>
    <n v="125.9"/>
    <n v="679256.34750000003"/>
    <n v="151.30000000000001"/>
    <n v="449917.33333333331"/>
  </r>
  <r>
    <x v="1"/>
    <d v="2022-07-03T00:00:00"/>
    <n v="0"/>
    <n v="0"/>
    <n v="73.099999999999994"/>
    <n v="679256.34750000003"/>
    <n v="64.2"/>
    <n v="369302.25"/>
  </r>
  <r>
    <x v="1"/>
    <d v="2022-07-10T00:00:00"/>
    <n v="0"/>
    <n v="0"/>
    <n v="91.9"/>
    <n v="679256.34750000003"/>
    <n v="61.2"/>
    <n v="369302.25"/>
  </r>
  <r>
    <x v="1"/>
    <d v="2022-07-17T00:00:00"/>
    <n v="0"/>
    <n v="0"/>
    <n v="34.1"/>
    <n v="679256.34750000003"/>
    <n v="60"/>
    <n v="369302.25"/>
  </r>
  <r>
    <x v="1"/>
    <d v="2022-07-24T00:00:00"/>
    <n v="0"/>
    <n v="0"/>
    <n v="0"/>
    <n v="0"/>
    <n v="32.6"/>
    <n v="369302.25"/>
  </r>
  <r>
    <x v="1"/>
    <d v="2022-07-31T00:00:00"/>
    <n v="0"/>
    <n v="0"/>
    <n v="0"/>
    <n v="0"/>
    <n v="0"/>
    <n v="0"/>
  </r>
  <r>
    <x v="1"/>
    <d v="2022-08-07T00:00:00"/>
    <n v="0"/>
    <n v="0"/>
    <n v="0"/>
    <n v="0"/>
    <n v="0"/>
    <n v="0"/>
  </r>
  <r>
    <x v="1"/>
    <d v="2022-08-14T00:00:00"/>
    <n v="0"/>
    <n v="0"/>
    <n v="0"/>
    <n v="0"/>
    <n v="0"/>
    <n v="0"/>
  </r>
  <r>
    <x v="1"/>
    <d v="2022-08-21T00:00:00"/>
    <n v="0"/>
    <n v="0"/>
    <n v="0"/>
    <n v="0"/>
    <n v="0"/>
    <n v="0"/>
  </r>
  <r>
    <x v="1"/>
    <d v="2022-08-28T00:00:00"/>
    <n v="0"/>
    <n v="0"/>
    <n v="0"/>
    <n v="0"/>
    <n v="0"/>
    <n v="0"/>
  </r>
  <r>
    <x v="1"/>
    <d v="2022-09-04T00:00:00"/>
    <n v="0"/>
    <n v="0"/>
    <n v="0"/>
    <n v="0"/>
    <n v="0"/>
    <n v="0"/>
  </r>
  <r>
    <x v="1"/>
    <d v="2022-09-11T00:00:00"/>
    <n v="0"/>
    <n v="0"/>
    <n v="0"/>
    <n v="0"/>
    <n v="0"/>
    <n v="0"/>
  </r>
  <r>
    <x v="1"/>
    <d v="2022-09-18T00:00:00"/>
    <n v="0"/>
    <n v="0"/>
    <n v="0"/>
    <n v="0"/>
    <n v="0"/>
    <n v="0"/>
  </r>
  <r>
    <x v="1"/>
    <d v="2022-09-25T00:00:00"/>
    <n v="0"/>
    <n v="0"/>
    <n v="0"/>
    <n v="0"/>
    <n v="0"/>
    <n v="0"/>
  </r>
  <r>
    <x v="1"/>
    <d v="2022-10-02T00:00:0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d v="2020-10-11T00:00:00"/>
    <n v="38972.612903225752"/>
    <n v="2272.8498278387137"/>
    <n v="393787.48387096758"/>
    <n v="43214.725806451606"/>
    <n v="0"/>
    <n v="0"/>
  </r>
  <r>
    <x v="0"/>
    <d v="2020-10-18T00:00:00"/>
    <n v="38972.612903225752"/>
    <n v="2272.8498278387137"/>
    <n v="393787.48387096758"/>
    <n v="43214.725806451606"/>
    <n v="0"/>
    <n v="0"/>
  </r>
  <r>
    <x v="0"/>
    <d v="2020-10-25T00:00:00"/>
    <n v="38972.612903225752"/>
    <n v="2272.8498278387137"/>
    <n v="393787.48387096758"/>
    <n v="43214.725806451606"/>
    <n v="0"/>
    <n v="0"/>
  </r>
  <r>
    <x v="0"/>
    <d v="2020-11-01T00:00:00"/>
    <n v="67766.530107526924"/>
    <n v="9183.600667190316"/>
    <n v="498957.22903225833"/>
    <n v="47695.192301920441"/>
    <n v="0"/>
    <n v="0"/>
  </r>
  <r>
    <x v="0"/>
    <d v="2020-11-08T00:00:00"/>
    <n v="240530.03333333333"/>
    <n v="50648.105703299996"/>
    <n v="1129975.6999999993"/>
    <n v="74577.991274733402"/>
    <n v="0"/>
    <n v="0"/>
  </r>
  <r>
    <x v="0"/>
    <d v="2020-11-15T00:00:00"/>
    <n v="240530.03333333333"/>
    <n v="50648.105703299996"/>
    <n v="1129975.6999999993"/>
    <n v="74577.991274733402"/>
    <n v="0"/>
    <n v="0"/>
  </r>
  <r>
    <x v="0"/>
    <d v="2020-11-22T00:00:00"/>
    <n v="240530.03333333333"/>
    <n v="108648.1057033"/>
    <n v="1129975.6999999993"/>
    <n v="74577.991274733402"/>
    <n v="0"/>
    <n v="0"/>
  </r>
  <r>
    <x v="0"/>
    <d v="2020-11-29T00:00:00"/>
    <n v="240530.03333333333"/>
    <n v="50648.105703299996"/>
    <n v="1129975.6999999993"/>
    <n v="74577.991274733402"/>
    <n v="0"/>
    <n v="0"/>
  </r>
  <r>
    <x v="0"/>
    <d v="2020-12-06T00:00:00"/>
    <n v="202900.46559139789"/>
    <n v="44374.892965770996"/>
    <n v="761955.61612903187"/>
    <n v="54872.874009017192"/>
    <n v="0"/>
    <n v="0"/>
  </r>
  <r>
    <x v="0"/>
    <d v="2020-12-13T00:00:00"/>
    <n v="196628.8709677415"/>
    <n v="43329.357509516085"/>
    <n v="700618.93548387126"/>
    <n v="51588.687798064602"/>
    <n v="0"/>
    <n v="0"/>
  </r>
  <r>
    <x v="0"/>
    <d v="2020-12-20T00:00:00"/>
    <n v="196628.8709677415"/>
    <n v="43329.357509516085"/>
    <n v="700618.93548387126"/>
    <n v="51588.687798064602"/>
    <n v="0"/>
    <n v="0"/>
  </r>
  <r>
    <x v="0"/>
    <d v="2020-12-27T00:00:00"/>
    <n v="196628.8709677415"/>
    <n v="43329.357509516085"/>
    <n v="700618.93548387126"/>
    <n v="51588.687798064602"/>
    <n v="0"/>
    <n v="0"/>
  </r>
  <r>
    <x v="0"/>
    <d v="2021-01-03T00:00:00"/>
    <n v="112359.35483870971"/>
    <n v="24759.632862580642"/>
    <n v="400353.67741935531"/>
    <n v="29479.250170322543"/>
    <n v="0"/>
    <n v="0"/>
  </r>
  <r>
    <x v="0"/>
    <d v="2021-01-10T00:00:00"/>
    <n v="0"/>
    <n v="0"/>
    <n v="0"/>
    <n v="0"/>
    <n v="0"/>
    <n v="0"/>
  </r>
  <r>
    <x v="0"/>
    <d v="2021-01-17T00:00:00"/>
    <n v="0"/>
    <n v="0"/>
    <n v="0"/>
    <n v="0"/>
    <n v="0"/>
    <n v="0"/>
  </r>
  <r>
    <x v="0"/>
    <d v="2021-01-24T00:00:00"/>
    <n v="0"/>
    <n v="0"/>
    <n v="0"/>
    <n v="0"/>
    <n v="0"/>
    <n v="0"/>
  </r>
  <r>
    <x v="0"/>
    <d v="2021-01-31T00:00:00"/>
    <n v="0"/>
    <n v="0"/>
    <n v="0"/>
    <n v="0"/>
    <n v="0"/>
    <n v="0"/>
  </r>
  <r>
    <x v="0"/>
    <d v="2021-02-07T00:00:00"/>
    <n v="0"/>
    <n v="0"/>
    <n v="0"/>
    <n v="0"/>
    <n v="0"/>
    <n v="0"/>
  </r>
  <r>
    <x v="0"/>
    <d v="2021-02-14T00:00:00"/>
    <n v="0"/>
    <n v="0"/>
    <n v="0"/>
    <n v="0"/>
    <n v="0"/>
    <n v="0"/>
  </r>
  <r>
    <x v="0"/>
    <d v="2021-02-21T00:00:00"/>
    <n v="0"/>
    <n v="0"/>
    <n v="0"/>
    <n v="0"/>
    <n v="0"/>
    <n v="0"/>
  </r>
  <r>
    <x v="0"/>
    <d v="2021-02-28T00:00:00"/>
    <n v="0"/>
    <n v="0"/>
    <n v="0"/>
    <n v="0"/>
    <n v="0"/>
    <n v="0"/>
  </r>
  <r>
    <x v="0"/>
    <d v="2021-03-07T00:00:00"/>
    <n v="0"/>
    <n v="0"/>
    <n v="0"/>
    <n v="0"/>
    <n v="0"/>
    <n v="0"/>
  </r>
  <r>
    <x v="0"/>
    <d v="2021-03-14T00:00:00"/>
    <n v="0"/>
    <n v="0"/>
    <n v="0"/>
    <n v="0"/>
    <n v="0"/>
    <n v="0"/>
  </r>
  <r>
    <x v="0"/>
    <d v="2021-03-21T00:00:00"/>
    <n v="0"/>
    <n v="0"/>
    <n v="0"/>
    <n v="0"/>
    <n v="0"/>
    <n v="0"/>
  </r>
  <r>
    <x v="0"/>
    <d v="2021-03-28T00:00:00"/>
    <n v="0"/>
    <n v="0"/>
    <n v="0"/>
    <n v="0"/>
    <n v="0"/>
    <n v="0"/>
  </r>
  <r>
    <x v="0"/>
    <d v="2021-04-04T00:00:00"/>
    <n v="0"/>
    <n v="0"/>
    <n v="0"/>
    <n v="0"/>
    <n v="0"/>
    <n v="0"/>
  </r>
  <r>
    <x v="0"/>
    <d v="2021-04-11T00:00:00"/>
    <n v="0"/>
    <n v="0"/>
    <n v="0"/>
    <n v="0"/>
    <n v="0"/>
    <n v="0"/>
  </r>
  <r>
    <x v="0"/>
    <d v="2021-04-18T00:00:00"/>
    <n v="0"/>
    <n v="0"/>
    <n v="0"/>
    <n v="0"/>
    <n v="0"/>
    <n v="0"/>
  </r>
  <r>
    <x v="0"/>
    <d v="2021-04-25T00:00:00"/>
    <n v="0"/>
    <n v="0"/>
    <n v="0"/>
    <n v="0"/>
    <n v="0"/>
    <n v="0"/>
  </r>
  <r>
    <x v="0"/>
    <d v="2021-05-02T00:00:00"/>
    <n v="19139.2903225806"/>
    <n v="17072.516129032301"/>
    <n v="0"/>
    <n v="0"/>
    <n v="0"/>
    <n v="0"/>
  </r>
  <r>
    <x v="0"/>
    <d v="2021-05-09T00:00:00"/>
    <n v="66987.516129032301"/>
    <n v="59753.806451612902"/>
    <n v="0"/>
    <n v="0"/>
    <n v="0"/>
    <n v="0"/>
  </r>
  <r>
    <x v="0"/>
    <d v="2021-05-16T00:00:00"/>
    <n v="66987.516129032301"/>
    <n v="59753.806451612902"/>
    <n v="0"/>
    <n v="0"/>
    <n v="0"/>
    <n v="0"/>
  </r>
  <r>
    <x v="0"/>
    <d v="2021-05-23T00:00:00"/>
    <n v="66987.516129032301"/>
    <n v="59753.806451612902"/>
    <n v="0"/>
    <n v="0"/>
    <n v="0"/>
    <n v="0"/>
  </r>
  <r>
    <x v="0"/>
    <d v="2021-05-30T00:00:00"/>
    <n v="66987.516129032301"/>
    <n v="59753.806451612902"/>
    <n v="0"/>
    <n v="0"/>
    <n v="0"/>
    <n v="0"/>
  </r>
  <r>
    <x v="0"/>
    <d v="2021-06-06T00:00:00"/>
    <n v="104313.64516129032"/>
    <n v="92856.258064516136"/>
    <n v="0"/>
    <n v="0"/>
    <n v="0"/>
    <n v="0"/>
  </r>
  <r>
    <x v="0"/>
    <d v="2021-06-13T00:00:00"/>
    <n v="110534.66666666701"/>
    <n v="98373.333333333299"/>
    <n v="0"/>
    <n v="0"/>
    <n v="0"/>
    <n v="0"/>
  </r>
  <r>
    <x v="0"/>
    <d v="2021-06-20T00:00:00"/>
    <n v="110534.66666666701"/>
    <n v="98373.333333333299"/>
    <n v="0"/>
    <n v="0"/>
    <n v="0"/>
    <n v="0"/>
  </r>
  <r>
    <x v="0"/>
    <d v="2021-06-27T00:00:00"/>
    <n v="110534.66666666701"/>
    <n v="98373.333333333299"/>
    <n v="0"/>
    <n v="0"/>
    <n v="0"/>
    <n v="0"/>
  </r>
  <r>
    <x v="0"/>
    <d v="2021-07-04T00:00:00"/>
    <n v="0"/>
    <n v="0"/>
    <n v="0"/>
    <n v="0"/>
    <n v="0"/>
    <n v="0"/>
  </r>
  <r>
    <x v="0"/>
    <d v="2021-07-11T00:00:00"/>
    <n v="0"/>
    <n v="0"/>
    <n v="0"/>
    <n v="0"/>
    <n v="0"/>
    <n v="0"/>
  </r>
  <r>
    <x v="0"/>
    <d v="2021-07-18T00:00:00"/>
    <n v="0"/>
    <n v="0"/>
    <n v="0"/>
    <n v="0"/>
    <n v="0"/>
    <n v="0"/>
  </r>
  <r>
    <x v="0"/>
    <d v="2021-07-25T00:00:00"/>
    <n v="0"/>
    <n v="0"/>
    <n v="0"/>
    <n v="0"/>
    <n v="0"/>
    <n v="0"/>
  </r>
  <r>
    <x v="0"/>
    <d v="2021-08-01T00:00:00"/>
    <n v="0"/>
    <n v="0"/>
    <n v="0"/>
    <n v="0"/>
    <n v="0"/>
    <n v="0"/>
  </r>
  <r>
    <x v="0"/>
    <d v="2021-08-08T00:00:00"/>
    <n v="0"/>
    <n v="0"/>
    <n v="0"/>
    <n v="0"/>
    <n v="288055"/>
    <n v="13152.189999999999"/>
  </r>
  <r>
    <x v="0"/>
    <d v="2021-08-15T00:00:00"/>
    <n v="0"/>
    <n v="0"/>
    <n v="0"/>
    <n v="0"/>
    <n v="409980"/>
    <n v="14225.060000000001"/>
  </r>
  <r>
    <x v="0"/>
    <d v="2021-08-22T00:00:00"/>
    <n v="0"/>
    <n v="0"/>
    <n v="0"/>
    <n v="0"/>
    <n v="465618"/>
    <n v="16199.36"/>
  </r>
  <r>
    <x v="0"/>
    <d v="2021-08-29T00:00:00"/>
    <n v="0"/>
    <n v="0"/>
    <n v="0"/>
    <n v="0"/>
    <n v="833556"/>
    <n v="25091.71"/>
  </r>
  <r>
    <x v="0"/>
    <d v="2021-09-05T00:00:00"/>
    <n v="0"/>
    <n v="0"/>
    <n v="0"/>
    <n v="0"/>
    <n v="616442"/>
    <n v="18699.25"/>
  </r>
  <r>
    <x v="0"/>
    <d v="2021-09-12T00:00:00"/>
    <n v="0"/>
    <n v="0"/>
    <n v="0"/>
    <n v="0"/>
    <n v="402793"/>
    <n v="17395.79"/>
  </r>
  <r>
    <x v="0"/>
    <d v="2021-09-19T00:00:00"/>
    <n v="0"/>
    <n v="0"/>
    <n v="0"/>
    <n v="0"/>
    <n v="549730"/>
    <n v="17437.669999999998"/>
  </r>
  <r>
    <x v="0"/>
    <d v="2021-09-26T00:00:00"/>
    <n v="0"/>
    <n v="0"/>
    <n v="0"/>
    <n v="0"/>
    <n v="551986"/>
    <n v="17590.260000000002"/>
  </r>
  <r>
    <x v="0"/>
    <d v="2021-10-03T00:00:00"/>
    <n v="0"/>
    <n v="0"/>
    <n v="0"/>
    <n v="0"/>
    <n v="388336"/>
    <n v="11814.57"/>
  </r>
  <r>
    <x v="1"/>
    <d v="2021-10-10T00:00:00"/>
    <n v="0"/>
    <n v="0"/>
    <n v="142307"/>
    <n v="3827.28"/>
    <n v="0"/>
    <n v="0"/>
  </r>
  <r>
    <x v="1"/>
    <d v="2021-10-17T00:00:00"/>
    <n v="0"/>
    <n v="0"/>
    <n v="127317"/>
    <n v="3819.04"/>
    <n v="0"/>
    <n v="0"/>
  </r>
  <r>
    <x v="1"/>
    <d v="2021-10-24T00:00:00"/>
    <n v="0"/>
    <n v="0"/>
    <n v="305478"/>
    <n v="8802.94"/>
    <n v="0"/>
    <n v="0"/>
  </r>
  <r>
    <x v="1"/>
    <d v="2021-10-31T00:00:00"/>
    <n v="0"/>
    <n v="0"/>
    <n v="479528"/>
    <n v="16907.689999999999"/>
    <n v="0"/>
    <n v="0"/>
  </r>
  <r>
    <x v="1"/>
    <d v="2021-11-07T00:00:00"/>
    <n v="0"/>
    <n v="0"/>
    <n v="0"/>
    <n v="0"/>
    <n v="0"/>
    <n v="0"/>
  </r>
  <r>
    <x v="1"/>
    <d v="2021-11-14T00:00:00"/>
    <n v="0"/>
    <n v="0"/>
    <n v="0"/>
    <n v="0"/>
    <n v="0"/>
    <n v="0"/>
  </r>
  <r>
    <x v="1"/>
    <d v="2021-11-21T00:00:00"/>
    <n v="0"/>
    <n v="0"/>
    <n v="0"/>
    <n v="0"/>
    <n v="0"/>
    <n v="0"/>
  </r>
  <r>
    <x v="1"/>
    <d v="2021-11-28T00:00:00"/>
    <n v="0"/>
    <n v="0"/>
    <n v="0"/>
    <n v="0"/>
    <n v="0"/>
    <n v="0"/>
  </r>
  <r>
    <x v="1"/>
    <d v="2021-12-05T00:00:00"/>
    <n v="0"/>
    <n v="0"/>
    <n v="0"/>
    <n v="0"/>
    <n v="0"/>
    <n v="0"/>
  </r>
  <r>
    <x v="1"/>
    <d v="2021-12-12T00:00:00"/>
    <n v="0"/>
    <n v="0"/>
    <n v="0"/>
    <n v="0"/>
    <n v="0"/>
    <n v="0"/>
  </r>
  <r>
    <x v="1"/>
    <d v="2021-12-19T00:00:00"/>
    <n v="0"/>
    <n v="0"/>
    <n v="0"/>
    <n v="0"/>
    <n v="0"/>
    <n v="0"/>
  </r>
  <r>
    <x v="1"/>
    <d v="2021-12-26T00:00:00"/>
    <n v="0"/>
    <n v="0"/>
    <n v="0"/>
    <n v="0"/>
    <n v="0"/>
    <n v="0"/>
  </r>
  <r>
    <x v="1"/>
    <d v="2022-01-02T00:00:00"/>
    <n v="0"/>
    <n v="0"/>
    <n v="0"/>
    <n v="0"/>
    <n v="194665"/>
    <n v="4784.4799999999996"/>
  </r>
  <r>
    <x v="1"/>
    <d v="2022-01-09T00:00:00"/>
    <n v="0"/>
    <n v="0"/>
    <n v="0"/>
    <n v="0"/>
    <n v="701788"/>
    <n v="14832.96"/>
  </r>
  <r>
    <x v="1"/>
    <d v="2022-01-16T00:00:00"/>
    <n v="0"/>
    <n v="0"/>
    <n v="0"/>
    <n v="0"/>
    <n v="704276"/>
    <n v="13942.34"/>
  </r>
  <r>
    <x v="1"/>
    <d v="2022-01-23T00:00:00"/>
    <n v="0"/>
    <n v="0"/>
    <n v="0"/>
    <n v="0"/>
    <n v="664930"/>
    <n v="13548.1"/>
  </r>
  <r>
    <x v="1"/>
    <d v="2022-01-30T00:00:00"/>
    <n v="0"/>
    <n v="0"/>
    <n v="0"/>
    <n v="0"/>
    <n v="222543"/>
    <n v="4550.5200000000004"/>
  </r>
  <r>
    <x v="1"/>
    <d v="2022-02-06T00:00:00"/>
    <n v="0"/>
    <n v="0"/>
    <n v="0"/>
    <n v="0"/>
    <n v="0"/>
    <n v="0"/>
  </r>
  <r>
    <x v="1"/>
    <d v="2022-02-13T00:00:00"/>
    <n v="0"/>
    <n v="0"/>
    <n v="0"/>
    <n v="0"/>
    <n v="0"/>
    <n v="0"/>
  </r>
  <r>
    <x v="1"/>
    <d v="2022-02-20T00:00:00"/>
    <n v="0"/>
    <n v="0"/>
    <n v="0"/>
    <n v="0"/>
    <n v="552298"/>
    <n v="13350.94"/>
  </r>
  <r>
    <x v="1"/>
    <d v="2022-02-27T00:00:00"/>
    <n v="0"/>
    <n v="0"/>
    <n v="0"/>
    <n v="0"/>
    <n v="1206841"/>
    <n v="26380.04"/>
  </r>
  <r>
    <x v="1"/>
    <d v="2022-03-06T00:00:00"/>
    <n v="0"/>
    <n v="0"/>
    <n v="0"/>
    <n v="0"/>
    <n v="600893"/>
    <n v="11759.06"/>
  </r>
  <r>
    <x v="1"/>
    <d v="2022-03-13T00:00:00"/>
    <n v="0"/>
    <n v="0"/>
    <n v="0"/>
    <n v="0"/>
    <n v="512488"/>
    <n v="9905.0499999999993"/>
  </r>
  <r>
    <x v="1"/>
    <d v="2022-03-20T00:00:00"/>
    <n v="0"/>
    <n v="0"/>
    <n v="0"/>
    <n v="0"/>
    <n v="490001"/>
    <n v="9969.59"/>
  </r>
  <r>
    <x v="1"/>
    <d v="2022-03-27T00:00:00"/>
    <n v="0"/>
    <n v="0"/>
    <n v="0"/>
    <n v="0"/>
    <n v="488720"/>
    <n v="10016.98"/>
  </r>
  <r>
    <x v="1"/>
    <d v="2022-04-03T00:00:00"/>
    <n v="0"/>
    <n v="0"/>
    <n v="0"/>
    <n v="0"/>
    <n v="488145"/>
    <n v="10125.77"/>
  </r>
  <r>
    <x v="1"/>
    <d v="2022-04-10T00:00:00"/>
    <n v="0"/>
    <n v="0"/>
    <n v="0"/>
    <n v="0"/>
    <n v="549183"/>
    <n v="10085.16"/>
  </r>
  <r>
    <x v="1"/>
    <d v="2022-04-17T00:00:00"/>
    <n v="0"/>
    <n v="0"/>
    <n v="0"/>
    <n v="0"/>
    <n v="539032"/>
    <n v="10142.5"/>
  </r>
  <r>
    <x v="1"/>
    <d v="2022-04-24T00:00:00"/>
    <n v="0"/>
    <n v="0"/>
    <n v="0"/>
    <n v="0"/>
    <n v="496677"/>
    <n v="10193.11"/>
  </r>
  <r>
    <x v="1"/>
    <d v="2022-05-01T00:00:00"/>
    <n v="0"/>
    <n v="0"/>
    <n v="0"/>
    <n v="0"/>
    <n v="423292"/>
    <n v="8890.74"/>
  </r>
  <r>
    <x v="1"/>
    <d v="2022-05-08T00:00:00"/>
    <n v="0"/>
    <n v="0"/>
    <n v="0"/>
    <n v="0"/>
    <n v="172089"/>
    <n v="4582.3999999999996"/>
  </r>
  <r>
    <x v="1"/>
    <d v="2022-05-15T00:00:00"/>
    <n v="0"/>
    <n v="0"/>
    <n v="0"/>
    <n v="0"/>
    <n v="521901"/>
    <n v="10774.05"/>
  </r>
  <r>
    <x v="1"/>
    <d v="2022-05-22T00:00:00"/>
    <n v="0"/>
    <n v="0"/>
    <n v="0"/>
    <n v="0"/>
    <n v="527945"/>
    <n v="10824.92"/>
  </r>
  <r>
    <x v="1"/>
    <d v="2022-05-29T00:00:00"/>
    <n v="0"/>
    <n v="0"/>
    <n v="0"/>
    <n v="0"/>
    <n v="522247"/>
    <n v="10869.51"/>
  </r>
  <r>
    <x v="1"/>
    <d v="2022-06-05T00:00:00"/>
    <n v="0"/>
    <n v="0"/>
    <n v="0"/>
    <n v="0"/>
    <n v="185383"/>
    <n v="3584.24"/>
  </r>
  <r>
    <x v="1"/>
    <d v="2022-06-12T00:00:00"/>
    <n v="0"/>
    <n v="0"/>
    <n v="0"/>
    <n v="0"/>
    <n v="560283"/>
    <n v="11445.66"/>
  </r>
  <r>
    <x v="1"/>
    <d v="2022-06-19T00:00:00"/>
    <n v="0"/>
    <n v="0"/>
    <n v="0"/>
    <n v="0"/>
    <n v="856493"/>
    <n v="14491.75"/>
  </r>
  <r>
    <x v="1"/>
    <d v="2022-06-26T00:00:00"/>
    <n v="0"/>
    <n v="0"/>
    <n v="0"/>
    <n v="0"/>
    <n v="835211"/>
    <n v="13911.9"/>
  </r>
  <r>
    <x v="1"/>
    <d v="2022-07-03T00:00:00"/>
    <n v="0"/>
    <n v="0"/>
    <n v="0"/>
    <n v="0"/>
    <n v="554234"/>
    <n v="6740.23"/>
  </r>
  <r>
    <x v="1"/>
    <d v="2022-07-10T00:00:00"/>
    <n v="0"/>
    <n v="0"/>
    <n v="0"/>
    <n v="0"/>
    <n v="0"/>
    <n v="0"/>
  </r>
  <r>
    <x v="1"/>
    <d v="2022-07-17T00:00:00"/>
    <n v="0"/>
    <n v="0"/>
    <n v="0"/>
    <n v="0"/>
    <n v="0"/>
    <n v="0"/>
  </r>
  <r>
    <x v="1"/>
    <d v="2022-07-24T00:00:00"/>
    <n v="0"/>
    <n v="0"/>
    <n v="0"/>
    <n v="0"/>
    <n v="0"/>
    <n v="0"/>
  </r>
  <r>
    <x v="1"/>
    <d v="2022-07-31T00:00:00"/>
    <n v="0"/>
    <n v="0"/>
    <n v="0"/>
    <n v="0"/>
    <n v="0"/>
    <n v="0"/>
  </r>
  <r>
    <x v="1"/>
    <d v="2022-08-07T00:00:00"/>
    <n v="0"/>
    <n v="0"/>
    <n v="0"/>
    <n v="0"/>
    <n v="0"/>
    <n v="0"/>
  </r>
  <r>
    <x v="1"/>
    <d v="2022-08-14T00:00:00"/>
    <n v="0"/>
    <n v="0"/>
    <n v="0"/>
    <n v="0"/>
    <n v="0"/>
    <n v="0"/>
  </r>
  <r>
    <x v="1"/>
    <d v="2022-08-21T00:00:00"/>
    <n v="0"/>
    <n v="0"/>
    <n v="0"/>
    <n v="0"/>
    <n v="0"/>
    <n v="0"/>
  </r>
  <r>
    <x v="1"/>
    <d v="2022-08-28T00:00:00"/>
    <n v="0"/>
    <n v="0"/>
    <n v="0"/>
    <n v="0"/>
    <n v="0"/>
    <n v="0"/>
  </r>
  <r>
    <x v="1"/>
    <d v="2022-09-04T00:00:00"/>
    <n v="0"/>
    <n v="0"/>
    <n v="0"/>
    <n v="0"/>
    <n v="0"/>
    <n v="0"/>
  </r>
  <r>
    <x v="1"/>
    <d v="2022-09-11T00:00:00"/>
    <n v="0"/>
    <n v="0"/>
    <n v="0"/>
    <n v="0"/>
    <n v="0"/>
    <n v="0"/>
  </r>
  <r>
    <x v="1"/>
    <d v="2022-09-18T00:00:00"/>
    <n v="0"/>
    <n v="0"/>
    <n v="0"/>
    <n v="0"/>
    <n v="0"/>
    <n v="0"/>
  </r>
  <r>
    <x v="1"/>
    <d v="2022-09-25T00:00:00"/>
    <n v="0"/>
    <n v="0"/>
    <n v="0"/>
    <n v="0"/>
    <n v="0"/>
    <n v="0"/>
  </r>
  <r>
    <x v="1"/>
    <d v="2022-10-02T00:00:00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d v="2020-10-11T00:00:00"/>
    <n v="0"/>
    <n v="0"/>
    <n v="11375.451612903225"/>
    <n v="252.8083870967746"/>
    <n v="0"/>
    <n v="0"/>
  </r>
  <r>
    <x v="0"/>
    <d v="2020-10-18T00:00:00"/>
    <n v="0"/>
    <n v="0"/>
    <n v="11375.451612903225"/>
    <n v="252.8083870967746"/>
    <n v="0"/>
    <n v="0"/>
  </r>
  <r>
    <x v="0"/>
    <d v="2020-10-25T00:00:00"/>
    <n v="0"/>
    <n v="0"/>
    <n v="11375.451612903225"/>
    <n v="252.8083870967746"/>
    <n v="0"/>
    <n v="0"/>
  </r>
  <r>
    <x v="0"/>
    <d v="2020-11-01T00:00:00"/>
    <n v="191393.20000000007"/>
    <n v="2952.9623333333366"/>
    <n v="133293.95376344078"/>
    <n v="5444.9515698924733"/>
    <n v="0"/>
    <n v="0"/>
  </r>
  <r>
    <x v="0"/>
    <d v="2020-11-08T00:00:00"/>
    <n v="1339752.4000000004"/>
    <n v="20670.736333333334"/>
    <n v="864804.96666666609"/>
    <n v="36597.810666666643"/>
    <n v="0"/>
    <n v="0"/>
  </r>
  <r>
    <x v="0"/>
    <d v="2020-11-15T00:00:00"/>
    <n v="1339752.4000000004"/>
    <n v="20670.736333333334"/>
    <n v="864804.96666666609"/>
    <n v="36597.810666666643"/>
    <n v="0"/>
    <n v="0"/>
  </r>
  <r>
    <x v="0"/>
    <d v="2020-11-22T00:00:00"/>
    <n v="1339752.4000000004"/>
    <n v="20670.736333333334"/>
    <n v="864804.96666666609"/>
    <n v="36597.810666666643"/>
    <n v="0"/>
    <n v="0"/>
  </r>
  <r>
    <x v="0"/>
    <d v="2020-11-29T00:00:00"/>
    <n v="1339752.4000000004"/>
    <n v="20670.736333333334"/>
    <n v="864804.96666666609"/>
    <n v="36597.810666666643"/>
    <n v="0"/>
    <n v="0"/>
  </r>
  <r>
    <x v="0"/>
    <d v="2020-12-06T00:00:00"/>
    <n v="866498.1032258065"/>
    <n v="14149.707494623657"/>
    <n v="2327548.727956993"/>
    <n v="105138.13544086016"/>
    <n v="0"/>
    <n v="0"/>
  </r>
  <r>
    <x v="0"/>
    <d v="2020-12-13T00:00:00"/>
    <n v="787622.3870967743"/>
    <n v="13062.869354838702"/>
    <n v="2571339.3548387066"/>
    <n v="116561.52290322576"/>
    <n v="0"/>
    <n v="0"/>
  </r>
  <r>
    <x v="0"/>
    <d v="2020-12-20T00:00:00"/>
    <n v="787622.3870967743"/>
    <n v="13062.869354838702"/>
    <n v="2571339.3548387066"/>
    <n v="116561.52290322576"/>
    <n v="0"/>
    <n v="0"/>
  </r>
  <r>
    <x v="0"/>
    <d v="2020-12-27T00:00:00"/>
    <n v="787622.3870967743"/>
    <n v="13062.869354838702"/>
    <n v="2571339.3548387066"/>
    <n v="116561.52290322576"/>
    <n v="0"/>
    <n v="0"/>
  </r>
  <r>
    <x v="0"/>
    <d v="2021-01-03T00:00:00"/>
    <n v="450069.93548387126"/>
    <n v="7464.4967741935561"/>
    <n v="1469336.7741935477"/>
    <n v="66606.584516128962"/>
    <n v="0"/>
    <n v="0"/>
  </r>
  <r>
    <x v="0"/>
    <d v="2021-01-10T00:00:00"/>
    <n v="0"/>
    <n v="0"/>
    <n v="0"/>
    <n v="0"/>
    <n v="0"/>
    <n v="0"/>
  </r>
  <r>
    <x v="0"/>
    <d v="2021-01-17T00:00:00"/>
    <n v="0"/>
    <n v="0"/>
    <n v="0"/>
    <n v="0"/>
    <n v="0"/>
    <n v="0"/>
  </r>
  <r>
    <x v="0"/>
    <d v="2021-01-24T00:00:00"/>
    <n v="0"/>
    <n v="0"/>
    <n v="0"/>
    <n v="0"/>
    <n v="0"/>
    <n v="0"/>
  </r>
  <r>
    <x v="0"/>
    <d v="2021-01-31T00:00:00"/>
    <n v="0"/>
    <n v="0"/>
    <n v="0"/>
    <n v="0"/>
    <n v="0"/>
    <n v="0"/>
  </r>
  <r>
    <x v="0"/>
    <d v="2021-02-07T00:00:00"/>
    <n v="546603"/>
    <n v="27998.912499999999"/>
    <n v="293514.75"/>
    <n v="9498.5874999999996"/>
    <n v="0"/>
    <n v="0"/>
  </r>
  <r>
    <x v="0"/>
    <d v="2021-02-14T00:00:00"/>
    <n v="546603"/>
    <n v="27998.912499999999"/>
    <n v="293514.75"/>
    <n v="9498.5874999999996"/>
    <n v="0"/>
    <n v="0"/>
  </r>
  <r>
    <x v="0"/>
    <d v="2021-02-21T00:00:00"/>
    <n v="546603"/>
    <n v="27998.912499999999"/>
    <n v="293514.75"/>
    <n v="9498.5874999999996"/>
    <n v="0"/>
    <n v="0"/>
  </r>
  <r>
    <x v="0"/>
    <d v="2021-02-28T00:00:00"/>
    <n v="546603"/>
    <n v="27998.912499999999"/>
    <n v="293514.75"/>
    <n v="9498.5874999999996"/>
    <n v="0"/>
    <n v="0"/>
  </r>
  <r>
    <x v="0"/>
    <d v="2021-03-07T00:00:00"/>
    <n v="1735612.064516129"/>
    <n v="22796.222580645172"/>
    <n v="1060295.4193548381"/>
    <n v="22217.32935483873"/>
    <n v="0"/>
    <n v="0"/>
  </r>
  <r>
    <x v="0"/>
    <d v="2021-03-14T00:00:00"/>
    <n v="1735612.064516129"/>
    <n v="22796.222580645172"/>
    <n v="1060295.4193548381"/>
    <n v="22217.32935483873"/>
    <n v="0"/>
    <n v="0"/>
  </r>
  <r>
    <x v="0"/>
    <d v="2021-03-21T00:00:00"/>
    <n v="1735612.064516129"/>
    <n v="22796.222580645172"/>
    <n v="1060295.4193548381"/>
    <n v="22217.32935483873"/>
    <n v="0"/>
    <n v="0"/>
  </r>
  <r>
    <x v="0"/>
    <d v="2021-03-28T00:00:00"/>
    <n v="1735612.064516129"/>
    <n v="22796.222580645172"/>
    <n v="1060295.4193548381"/>
    <n v="22217.32935483873"/>
    <n v="0"/>
    <n v="0"/>
  </r>
  <r>
    <x v="0"/>
    <d v="2021-04-04T00:00:00"/>
    <n v="1459549.0752688174"/>
    <n v="19101.71101075269"/>
    <n v="1284973.1225806442"/>
    <n v="22172.859247311826"/>
    <n v="0"/>
    <n v="0"/>
  </r>
  <r>
    <x v="0"/>
    <d v="2021-04-11T00:00:00"/>
    <n v="1252501.833333333"/>
    <n v="16330.827333333365"/>
    <n v="1453481.4000000001"/>
    <n v="22139.506666666704"/>
    <n v="0"/>
    <n v="0"/>
  </r>
  <r>
    <x v="0"/>
    <d v="2021-04-18T00:00:00"/>
    <n v="1252501.833333333"/>
    <n v="16330.827333333365"/>
    <n v="1453481.4000000001"/>
    <n v="22139.506666666704"/>
    <n v="0"/>
    <n v="0"/>
  </r>
  <r>
    <x v="0"/>
    <d v="2021-04-25T00:00:00"/>
    <n v="1252501.833333333"/>
    <n v="16330.827333333365"/>
    <n v="1453481.4000000001"/>
    <n v="22139.506666666704"/>
    <n v="0"/>
    <n v="0"/>
  </r>
  <r>
    <x v="0"/>
    <d v="2021-05-02T00:00:00"/>
    <n v="1465192.5537634408"/>
    <n v="18699.680537634405"/>
    <n v="1527117.3870967745"/>
    <n v="23605.061720430072"/>
    <n v="0"/>
    <n v="0"/>
  </r>
  <r>
    <x v="0"/>
    <d v="2021-05-09T00:00:00"/>
    <n v="1996919.3548387047"/>
    <n v="24621.81354838713"/>
    <n v="1711207.3548387063"/>
    <n v="27268.949354838685"/>
    <n v="0"/>
    <n v="0"/>
  </r>
  <r>
    <x v="0"/>
    <d v="2021-05-16T00:00:00"/>
    <n v="1996919.3548387047"/>
    <n v="24621.81354838713"/>
    <n v="1711207.3548387063"/>
    <n v="27268.949354838685"/>
    <n v="0"/>
    <n v="0"/>
  </r>
  <r>
    <x v="0"/>
    <d v="2021-05-23T00:00:00"/>
    <n v="1996919.3548387047"/>
    <n v="24621.81354838713"/>
    <n v="1711207.3548387063"/>
    <n v="27268.949354838685"/>
    <n v="0"/>
    <n v="0"/>
  </r>
  <r>
    <x v="0"/>
    <d v="2021-05-30T00:00:00"/>
    <n v="1996919.3548387047"/>
    <n v="24621.81354838713"/>
    <n v="1711207.3548387063"/>
    <n v="27268.949354838685"/>
    <n v="0"/>
    <n v="0"/>
  </r>
  <r>
    <x v="0"/>
    <d v="2021-06-06T00:00:00"/>
    <n v="2094713.9935483874"/>
    <n v="26913.353935483872"/>
    <n v="1273342.5935483871"/>
    <n v="23891.428193548389"/>
    <n v="0"/>
    <n v="0"/>
  </r>
  <r>
    <x v="0"/>
    <d v="2021-06-13T00:00:00"/>
    <n v="2111013.1000000029"/>
    <n v="27295.277333333295"/>
    <n v="1200365.1333333326"/>
    <n v="23328.508000000002"/>
    <n v="0"/>
    <n v="0"/>
  </r>
  <r>
    <x v="0"/>
    <d v="2021-06-20T00:00:00"/>
    <n v="2111013.1000000029"/>
    <n v="27295.277333333295"/>
    <n v="1200365.1333333326"/>
    <n v="23328.508000000002"/>
    <n v="0"/>
    <n v="0"/>
  </r>
  <r>
    <x v="0"/>
    <d v="2021-06-27T00:00:00"/>
    <n v="2111013.1000000029"/>
    <n v="27295.277333333295"/>
    <n v="1200365.1333333326"/>
    <n v="23328.508000000002"/>
    <n v="0"/>
    <n v="0"/>
  </r>
  <r>
    <x v="0"/>
    <d v="2021-07-04T00:00:00"/>
    <n v="0"/>
    <n v="0"/>
    <n v="0"/>
    <n v="0"/>
    <n v="3111933"/>
    <n v="62140.41"/>
  </r>
  <r>
    <x v="0"/>
    <d v="2021-07-11T00:00:00"/>
    <n v="0"/>
    <n v="0"/>
    <n v="0"/>
    <n v="0"/>
    <n v="4855625"/>
    <n v="91231.22"/>
  </r>
  <r>
    <x v="0"/>
    <d v="2021-07-18T00:00:00"/>
    <n v="0"/>
    <n v="0"/>
    <n v="0"/>
    <n v="0"/>
    <n v="4679729"/>
    <n v="87189.75"/>
  </r>
  <r>
    <x v="0"/>
    <d v="2021-07-25T00:00:00"/>
    <n v="0"/>
    <n v="0"/>
    <n v="0"/>
    <n v="0"/>
    <n v="5005518"/>
    <n v="92988.49"/>
  </r>
  <r>
    <x v="0"/>
    <d v="2021-08-01T00:00:00"/>
    <n v="0"/>
    <n v="0"/>
    <n v="0"/>
    <n v="0"/>
    <n v="4132323"/>
    <n v="75940.070000000007"/>
  </r>
  <r>
    <x v="0"/>
    <d v="2021-08-08T00:00:00"/>
    <n v="0"/>
    <n v="0"/>
    <n v="0"/>
    <n v="0"/>
    <n v="5411660"/>
    <n v="60478.400000000001"/>
  </r>
  <r>
    <x v="0"/>
    <d v="2021-08-15T00:00:00"/>
    <n v="0"/>
    <n v="0"/>
    <n v="0"/>
    <n v="0"/>
    <n v="3299183"/>
    <n v="36521.83"/>
  </r>
  <r>
    <x v="0"/>
    <d v="2021-08-22T00:00:00"/>
    <n v="0"/>
    <n v="0"/>
    <n v="0"/>
    <n v="0"/>
    <n v="2659640"/>
    <n v="29924.94"/>
  </r>
  <r>
    <x v="0"/>
    <d v="2021-08-29T00:00:00"/>
    <n v="0"/>
    <n v="0"/>
    <n v="0"/>
    <n v="0"/>
    <n v="2811904"/>
    <n v="31557.34"/>
  </r>
  <r>
    <x v="0"/>
    <d v="2021-09-05T00:00:00"/>
    <n v="0"/>
    <n v="0"/>
    <n v="0"/>
    <n v="0"/>
    <n v="3694249"/>
    <n v="39860.42"/>
  </r>
  <r>
    <x v="0"/>
    <d v="2021-09-12T00:00:00"/>
    <n v="0"/>
    <n v="0"/>
    <n v="0"/>
    <n v="0"/>
    <n v="3269439"/>
    <n v="37107.800000000003"/>
  </r>
  <r>
    <x v="0"/>
    <d v="2021-09-19T00:00:00"/>
    <n v="0"/>
    <n v="0"/>
    <n v="0"/>
    <n v="0"/>
    <n v="3018004"/>
    <n v="37075.31"/>
  </r>
  <r>
    <x v="0"/>
    <d v="2021-09-26T00:00:00"/>
    <n v="0"/>
    <n v="0"/>
    <n v="0"/>
    <n v="0"/>
    <n v="3740225"/>
    <n v="53277.31"/>
  </r>
  <r>
    <x v="0"/>
    <d v="2021-10-03T00:00:00"/>
    <n v="0"/>
    <n v="0"/>
    <n v="0"/>
    <n v="0"/>
    <n v="3853831"/>
    <n v="51970.89"/>
  </r>
  <r>
    <x v="1"/>
    <d v="2021-10-10T00:00:00"/>
    <n v="0"/>
    <n v="0"/>
    <n v="1594464"/>
    <n v="17463.45"/>
    <n v="0"/>
    <n v="0"/>
  </r>
  <r>
    <x v="1"/>
    <d v="2021-10-17T00:00:00"/>
    <n v="0"/>
    <n v="0"/>
    <n v="1401450"/>
    <n v="16598.580000000002"/>
    <n v="0"/>
    <n v="0"/>
  </r>
  <r>
    <x v="1"/>
    <d v="2021-10-24T00:00:00"/>
    <n v="0"/>
    <n v="0"/>
    <n v="1308149"/>
    <n v="15676.78"/>
    <n v="0"/>
    <n v="0"/>
  </r>
  <r>
    <x v="1"/>
    <d v="2021-10-31T00:00:00"/>
    <n v="0"/>
    <n v="0"/>
    <n v="1208896"/>
    <n v="14732.39"/>
    <n v="0"/>
    <n v="0"/>
  </r>
  <r>
    <x v="1"/>
    <d v="2021-11-07T00:00:00"/>
    <n v="0"/>
    <n v="0"/>
    <n v="0"/>
    <n v="0"/>
    <n v="1772083"/>
    <n v="17612.400000000001"/>
  </r>
  <r>
    <x v="1"/>
    <d v="2021-11-14T00:00:00"/>
    <n v="0"/>
    <n v="0"/>
    <n v="0"/>
    <n v="0"/>
    <n v="0"/>
    <n v="0"/>
  </r>
  <r>
    <x v="1"/>
    <d v="2021-11-21T00:00:00"/>
    <n v="0"/>
    <n v="0"/>
    <n v="0"/>
    <n v="0"/>
    <n v="0"/>
    <n v="0"/>
  </r>
  <r>
    <x v="1"/>
    <d v="2021-11-28T00:00:00"/>
    <n v="0"/>
    <n v="0"/>
    <n v="0"/>
    <n v="0"/>
    <n v="0"/>
    <n v="0"/>
  </r>
  <r>
    <x v="1"/>
    <d v="2021-12-05T00:00:00"/>
    <n v="0"/>
    <n v="0"/>
    <n v="0"/>
    <n v="0"/>
    <n v="0"/>
    <n v="0"/>
  </r>
  <r>
    <x v="1"/>
    <d v="2021-12-12T00:00:00"/>
    <n v="0"/>
    <n v="0"/>
    <n v="0"/>
    <n v="0"/>
    <n v="0"/>
    <n v="0"/>
  </r>
  <r>
    <x v="1"/>
    <d v="2021-12-19T00:00:00"/>
    <n v="0"/>
    <n v="0"/>
    <n v="0"/>
    <n v="0"/>
    <n v="0"/>
    <n v="0"/>
  </r>
  <r>
    <x v="1"/>
    <d v="2021-12-26T00:00:00"/>
    <n v="0"/>
    <n v="0"/>
    <n v="0"/>
    <n v="0"/>
    <n v="0"/>
    <n v="0"/>
  </r>
  <r>
    <x v="1"/>
    <d v="2022-01-02T00:00:00"/>
    <n v="0"/>
    <n v="0"/>
    <n v="0"/>
    <n v="0"/>
    <n v="1891518"/>
    <n v="23398.400000000001"/>
  </r>
  <r>
    <x v="1"/>
    <d v="2022-01-09T00:00:00"/>
    <n v="0"/>
    <n v="0"/>
    <n v="0"/>
    <n v="0"/>
    <n v="4866880"/>
    <n v="59877.279999999999"/>
  </r>
  <r>
    <x v="1"/>
    <d v="2022-01-16T00:00:00"/>
    <n v="0"/>
    <n v="0"/>
    <n v="0"/>
    <n v="0"/>
    <n v="3768017"/>
    <n v="48309.67"/>
  </r>
  <r>
    <x v="1"/>
    <d v="2022-01-23T00:00:00"/>
    <n v="0"/>
    <n v="0"/>
    <n v="0"/>
    <n v="0"/>
    <n v="3602065"/>
    <n v="47385.04"/>
  </r>
  <r>
    <x v="1"/>
    <d v="2022-01-30T00:00:00"/>
    <n v="0"/>
    <n v="0"/>
    <n v="0"/>
    <n v="0"/>
    <n v="3485901"/>
    <n v="47726.69"/>
  </r>
  <r>
    <x v="1"/>
    <d v="2022-02-06T00:00:00"/>
    <n v="0"/>
    <n v="0"/>
    <n v="0"/>
    <n v="0"/>
    <n v="472601"/>
    <n v="6242.37"/>
  </r>
  <r>
    <x v="1"/>
    <d v="2022-02-13T00:00:00"/>
    <n v="0"/>
    <n v="0"/>
    <n v="0"/>
    <n v="0"/>
    <n v="0"/>
    <n v="0"/>
  </r>
  <r>
    <x v="1"/>
    <d v="2022-02-20T00:00:00"/>
    <n v="0"/>
    <n v="0"/>
    <n v="0"/>
    <n v="0"/>
    <n v="4281089"/>
    <n v="77844.2"/>
  </r>
  <r>
    <x v="1"/>
    <d v="2022-02-27T00:00:00"/>
    <n v="0"/>
    <n v="0"/>
    <n v="0"/>
    <n v="0"/>
    <n v="7563844"/>
    <n v="153606.89000000001"/>
  </r>
  <r>
    <x v="1"/>
    <d v="2022-03-06T00:00:00"/>
    <n v="0"/>
    <n v="0"/>
    <n v="0"/>
    <n v="0"/>
    <n v="4660765"/>
    <n v="62078.27"/>
  </r>
  <r>
    <x v="1"/>
    <d v="2022-03-13T00:00:00"/>
    <n v="0"/>
    <n v="0"/>
    <n v="0"/>
    <n v="0"/>
    <n v="5074560"/>
    <n v="66989.13"/>
  </r>
  <r>
    <x v="1"/>
    <d v="2022-03-20T00:00:00"/>
    <n v="0"/>
    <n v="0"/>
    <n v="0"/>
    <n v="0"/>
    <n v="8555318"/>
    <n v="120192.97"/>
  </r>
  <r>
    <x v="1"/>
    <d v="2022-03-27T00:00:00"/>
    <n v="0"/>
    <n v="0"/>
    <n v="0"/>
    <n v="0"/>
    <n v="9647986"/>
    <n v="147958.20000000001"/>
  </r>
  <r>
    <x v="1"/>
    <d v="2022-04-03T00:00:00"/>
    <n v="0"/>
    <n v="0"/>
    <n v="0"/>
    <n v="0"/>
    <n v="8159504"/>
    <n v="121220.54"/>
  </r>
  <r>
    <x v="1"/>
    <d v="2022-04-10T00:00:00"/>
    <n v="0"/>
    <n v="0"/>
    <n v="0"/>
    <n v="0"/>
    <n v="4410983"/>
    <n v="51486.12"/>
  </r>
  <r>
    <x v="1"/>
    <d v="2022-04-17T00:00:00"/>
    <n v="0"/>
    <n v="0"/>
    <n v="0"/>
    <n v="0"/>
    <n v="4473429"/>
    <n v="57806.92"/>
  </r>
  <r>
    <x v="1"/>
    <d v="2022-04-24T00:00:00"/>
    <n v="0"/>
    <n v="0"/>
    <n v="0"/>
    <n v="0"/>
    <n v="4482296"/>
    <n v="63527.03"/>
  </r>
  <r>
    <x v="1"/>
    <d v="2022-05-01T00:00:00"/>
    <n v="0"/>
    <n v="0"/>
    <n v="0"/>
    <n v="0"/>
    <n v="5083525"/>
    <n v="67489.429999999993"/>
  </r>
  <r>
    <x v="1"/>
    <d v="2022-05-08T00:00:00"/>
    <n v="0"/>
    <n v="0"/>
    <n v="0"/>
    <n v="0"/>
    <n v="6444283"/>
    <n v="69026.009999999995"/>
  </r>
  <r>
    <x v="1"/>
    <d v="2022-05-15T00:00:00"/>
    <n v="0"/>
    <n v="0"/>
    <n v="0"/>
    <n v="0"/>
    <n v="7459528"/>
    <n v="89669.77"/>
  </r>
  <r>
    <x v="1"/>
    <d v="2022-05-22T00:00:00"/>
    <n v="0"/>
    <n v="0"/>
    <n v="0"/>
    <n v="0"/>
    <n v="5460394"/>
    <n v="71622.5"/>
  </r>
  <r>
    <x v="1"/>
    <d v="2022-05-29T00:00:00"/>
    <n v="0"/>
    <n v="0"/>
    <n v="0"/>
    <n v="0"/>
    <n v="6427645"/>
    <n v="102586.48"/>
  </r>
  <r>
    <x v="1"/>
    <d v="2022-06-05T00:00:00"/>
    <n v="0"/>
    <n v="0"/>
    <n v="0"/>
    <n v="0"/>
    <n v="4725976"/>
    <n v="68945.03"/>
  </r>
  <r>
    <x v="1"/>
    <d v="2022-06-12T00:00:00"/>
    <n v="0"/>
    <n v="0"/>
    <n v="0"/>
    <n v="0"/>
    <n v="4890324"/>
    <n v="67455.06"/>
  </r>
  <r>
    <x v="1"/>
    <d v="2022-06-19T00:00:00"/>
    <n v="0"/>
    <n v="0"/>
    <n v="0"/>
    <n v="0"/>
    <n v="4495568"/>
    <n v="62340.15"/>
  </r>
  <r>
    <x v="1"/>
    <d v="2022-06-26T00:00:00"/>
    <n v="0"/>
    <n v="0"/>
    <n v="0"/>
    <n v="0"/>
    <n v="8617360"/>
    <n v="124333.98"/>
  </r>
  <r>
    <x v="1"/>
    <d v="2022-07-03T00:00:00"/>
    <n v="0"/>
    <n v="0"/>
    <n v="0"/>
    <n v="0"/>
    <n v="3948636"/>
    <n v="54385.75"/>
  </r>
  <r>
    <x v="1"/>
    <d v="2022-07-10T00:00:00"/>
    <n v="0"/>
    <n v="0"/>
    <n v="0"/>
    <n v="0"/>
    <n v="0"/>
    <n v="0"/>
  </r>
  <r>
    <x v="1"/>
    <d v="2022-07-17T00:00:00"/>
    <n v="0"/>
    <n v="0"/>
    <n v="0"/>
    <n v="0"/>
    <n v="0"/>
    <n v="0"/>
  </r>
  <r>
    <x v="1"/>
    <d v="2022-07-24T00:00:00"/>
    <n v="0"/>
    <n v="0"/>
    <n v="0"/>
    <n v="0"/>
    <n v="0"/>
    <n v="0"/>
  </r>
  <r>
    <x v="1"/>
    <d v="2022-07-31T00:00:00"/>
    <n v="0"/>
    <n v="0"/>
    <n v="0"/>
    <n v="0"/>
    <n v="0"/>
    <n v="0"/>
  </r>
  <r>
    <x v="1"/>
    <d v="2022-08-07T00:00:00"/>
    <n v="0"/>
    <n v="0"/>
    <n v="0"/>
    <n v="0"/>
    <n v="0"/>
    <n v="0"/>
  </r>
  <r>
    <x v="1"/>
    <d v="2022-08-14T00:00:00"/>
    <n v="0"/>
    <n v="0"/>
    <n v="0"/>
    <n v="0"/>
    <n v="0"/>
    <n v="0"/>
  </r>
  <r>
    <x v="1"/>
    <d v="2022-08-21T00:00:00"/>
    <n v="0"/>
    <n v="0"/>
    <n v="0"/>
    <n v="0"/>
    <n v="0"/>
    <n v="0"/>
  </r>
  <r>
    <x v="1"/>
    <d v="2022-08-28T00:00:00"/>
    <n v="0"/>
    <n v="0"/>
    <n v="0"/>
    <n v="0"/>
    <n v="0"/>
    <n v="0"/>
  </r>
  <r>
    <x v="1"/>
    <d v="2022-09-04T00:00:00"/>
    <n v="0"/>
    <n v="0"/>
    <n v="0"/>
    <n v="0"/>
    <n v="0"/>
    <n v="0"/>
  </r>
  <r>
    <x v="1"/>
    <d v="2022-09-11T00:00:00"/>
    <n v="0"/>
    <n v="0"/>
    <n v="0"/>
    <n v="0"/>
    <n v="0"/>
    <n v="0"/>
  </r>
  <r>
    <x v="1"/>
    <d v="2022-09-18T00:00:00"/>
    <n v="0"/>
    <n v="0"/>
    <n v="0"/>
    <n v="0"/>
    <n v="0"/>
    <n v="0"/>
  </r>
  <r>
    <x v="1"/>
    <d v="2022-09-25T00:00:00"/>
    <n v="0"/>
    <n v="0"/>
    <n v="0"/>
    <n v="0"/>
    <n v="0"/>
    <n v="0"/>
  </r>
  <r>
    <x v="1"/>
    <d v="2022-10-02T00:00:00"/>
    <n v="0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d v="2020-10-11T00:00:00"/>
    <n v="220877"/>
    <n v="706"/>
    <n v="63932"/>
    <n v="186"/>
    <n v="0"/>
    <n v="0"/>
  </r>
  <r>
    <x v="0"/>
    <d v="2020-10-18T00:00:00"/>
    <n v="220877"/>
    <n v="706"/>
    <n v="63932"/>
    <n v="186"/>
    <n v="0"/>
    <n v="0"/>
  </r>
  <r>
    <x v="0"/>
    <d v="2020-10-25T00:00:00"/>
    <n v="220877"/>
    <n v="706"/>
    <n v="63932"/>
    <n v="186"/>
    <n v="0"/>
    <n v="0"/>
  </r>
  <r>
    <x v="0"/>
    <d v="2020-11-01T00:00:00"/>
    <n v="290929"/>
    <n v="881"/>
    <n v="294507"/>
    <n v="3017"/>
    <n v="0"/>
    <n v="0"/>
  </r>
  <r>
    <x v="0"/>
    <d v="2020-11-08T00:00:00"/>
    <n v="711245"/>
    <n v="1933"/>
    <n v="1677957"/>
    <n v="20004"/>
    <n v="0"/>
    <n v="0"/>
  </r>
  <r>
    <x v="0"/>
    <d v="2020-11-15T00:00:00"/>
    <n v="711245"/>
    <n v="1933"/>
    <n v="1677957"/>
    <n v="20004"/>
    <n v="0"/>
    <n v="0"/>
  </r>
  <r>
    <x v="0"/>
    <d v="2020-11-22T00:00:00"/>
    <n v="711245"/>
    <n v="1933"/>
    <n v="1677957"/>
    <n v="20004"/>
    <n v="0"/>
    <n v="0"/>
  </r>
  <r>
    <x v="0"/>
    <d v="2020-11-29T00:00:00"/>
    <n v="711245"/>
    <n v="1933"/>
    <n v="1677957"/>
    <n v="20004"/>
    <n v="0"/>
    <n v="0"/>
  </r>
  <r>
    <x v="0"/>
    <d v="2020-12-06T00:00:00"/>
    <n v="613633"/>
    <n v="2113"/>
    <n v="1350332"/>
    <n v="13802"/>
    <n v="0"/>
    <n v="0"/>
  </r>
  <r>
    <x v="0"/>
    <d v="2020-12-13T00:00:00"/>
    <n v="597364"/>
    <n v="2144"/>
    <n v="1295727"/>
    <n v="12769"/>
    <n v="0"/>
    <n v="0"/>
  </r>
  <r>
    <x v="0"/>
    <d v="2020-12-20T00:00:00"/>
    <n v="597364"/>
    <n v="2144"/>
    <n v="1295727"/>
    <n v="12769"/>
    <n v="0"/>
    <n v="0"/>
  </r>
  <r>
    <x v="0"/>
    <d v="2020-12-27T00:00:00"/>
    <n v="597364"/>
    <n v="2144"/>
    <n v="1295727"/>
    <n v="12769"/>
    <n v="0"/>
    <n v="0"/>
  </r>
  <r>
    <x v="0"/>
    <d v="2021-01-03T00:00:00"/>
    <n v="341351"/>
    <n v="1226"/>
    <n v="740416"/>
    <n v="7297"/>
    <n v="0"/>
    <n v="0"/>
  </r>
  <r>
    <x v="0"/>
    <d v="2021-01-10T00:00:00"/>
    <n v="0"/>
    <n v="0"/>
    <n v="0"/>
    <n v="0"/>
    <n v="0"/>
    <n v="0"/>
  </r>
  <r>
    <x v="0"/>
    <d v="2021-01-17T00:00:00"/>
    <n v="0"/>
    <n v="0"/>
    <n v="0"/>
    <n v="0"/>
    <n v="0"/>
    <n v="0"/>
  </r>
  <r>
    <x v="0"/>
    <d v="2021-01-24T00:00:00"/>
    <n v="0"/>
    <n v="0"/>
    <n v="0"/>
    <n v="0"/>
    <n v="0"/>
    <n v="0"/>
  </r>
  <r>
    <x v="0"/>
    <d v="2021-01-31T00:00:00"/>
    <n v="0"/>
    <n v="0"/>
    <n v="0"/>
    <n v="0"/>
    <n v="0"/>
    <n v="0"/>
  </r>
  <r>
    <x v="0"/>
    <d v="2021-02-07T00:00:00"/>
    <n v="1909269"/>
    <n v="25901"/>
    <n v="795401"/>
    <n v="18181"/>
    <n v="0"/>
    <n v="0"/>
  </r>
  <r>
    <x v="0"/>
    <d v="2021-02-14T00:00:00"/>
    <n v="1909269"/>
    <n v="25901"/>
    <n v="795401"/>
    <n v="18181"/>
    <n v="0"/>
    <n v="0"/>
  </r>
  <r>
    <x v="0"/>
    <d v="2021-02-21T00:00:00"/>
    <n v="1909269"/>
    <n v="25901"/>
    <n v="795401"/>
    <n v="18181"/>
    <n v="0"/>
    <n v="0"/>
  </r>
  <r>
    <x v="0"/>
    <d v="2021-02-28T00:00:00"/>
    <n v="1909269"/>
    <n v="25901"/>
    <n v="795401"/>
    <n v="18181"/>
    <n v="0"/>
    <n v="0"/>
  </r>
  <r>
    <x v="0"/>
    <d v="2021-03-07T00:00:00"/>
    <n v="1835181"/>
    <n v="19037"/>
    <n v="1328752"/>
    <n v="16170"/>
    <n v="0"/>
    <n v="0"/>
  </r>
  <r>
    <x v="0"/>
    <d v="2021-03-14T00:00:00"/>
    <n v="1835181"/>
    <n v="19037"/>
    <n v="1328752"/>
    <n v="16170"/>
    <n v="0"/>
    <n v="0"/>
  </r>
  <r>
    <x v="0"/>
    <d v="2021-03-21T00:00:00"/>
    <n v="1835181"/>
    <n v="19037"/>
    <n v="1328752"/>
    <n v="16170"/>
    <n v="0"/>
    <n v="0"/>
  </r>
  <r>
    <x v="0"/>
    <d v="2021-03-28T00:00:00"/>
    <n v="1835181"/>
    <n v="19037"/>
    <n v="1328752"/>
    <n v="16170"/>
    <n v="0"/>
    <n v="0"/>
  </r>
  <r>
    <x v="0"/>
    <d v="2021-04-04T00:00:00"/>
    <n v="1348069"/>
    <n v="28412"/>
    <n v="569465"/>
    <n v="6930"/>
    <n v="0"/>
    <n v="0"/>
  </r>
  <r>
    <x v="0"/>
    <d v="2021-04-11T00:00:00"/>
    <n v="982735"/>
    <n v="35442"/>
    <n v="0"/>
    <n v="0"/>
    <n v="0"/>
    <n v="0"/>
  </r>
  <r>
    <x v="0"/>
    <d v="2021-04-18T00:00:00"/>
    <n v="982735"/>
    <n v="35442"/>
    <n v="0"/>
    <n v="0"/>
    <n v="0"/>
    <n v="0"/>
  </r>
  <r>
    <x v="0"/>
    <d v="2021-04-25T00:00:00"/>
    <n v="982735"/>
    <n v="35442"/>
    <n v="0"/>
    <n v="0"/>
    <n v="0"/>
    <n v="0"/>
  </r>
  <r>
    <x v="0"/>
    <d v="2021-05-02T00:00:00"/>
    <n v="1192902"/>
    <n v="35573"/>
    <n v="422781"/>
    <n v="4450"/>
    <n v="0"/>
    <n v="0"/>
  </r>
  <r>
    <x v="0"/>
    <d v="2021-05-09T00:00:00"/>
    <n v="1718318"/>
    <n v="35899"/>
    <n v="1479733"/>
    <n v="15576"/>
    <n v="0"/>
    <n v="0"/>
  </r>
  <r>
    <x v="0"/>
    <d v="2021-05-16T00:00:00"/>
    <n v="1718318"/>
    <n v="35899"/>
    <n v="1479733"/>
    <n v="15576"/>
    <n v="0"/>
    <n v="0"/>
  </r>
  <r>
    <x v="0"/>
    <d v="2021-05-23T00:00:00"/>
    <n v="1718318"/>
    <n v="35899"/>
    <n v="1479733"/>
    <n v="15576"/>
    <n v="0"/>
    <n v="0"/>
  </r>
  <r>
    <x v="0"/>
    <d v="2021-05-30T00:00:00"/>
    <n v="1718318"/>
    <n v="35899"/>
    <n v="1479733"/>
    <n v="15576"/>
    <n v="0"/>
    <n v="0"/>
  </r>
  <r>
    <x v="0"/>
    <d v="2021-06-06T00:00:00"/>
    <n v="1229800"/>
    <n v="21923"/>
    <n v="1128828"/>
    <n v="16019"/>
    <n v="0"/>
    <n v="0"/>
  </r>
  <r>
    <x v="0"/>
    <d v="2021-06-13T00:00:00"/>
    <n v="1148380"/>
    <n v="19594"/>
    <n v="1070344"/>
    <n v="16093"/>
    <n v="0"/>
    <n v="0"/>
  </r>
  <r>
    <x v="0"/>
    <d v="2021-06-20T00:00:00"/>
    <n v="1148380"/>
    <n v="19594"/>
    <n v="1070344"/>
    <n v="16093"/>
    <n v="0"/>
    <n v="0"/>
  </r>
  <r>
    <x v="0"/>
    <d v="2021-06-27T00:00:00"/>
    <n v="1148380"/>
    <n v="19594"/>
    <n v="1070344"/>
    <n v="16093"/>
    <n v="0"/>
    <n v="0"/>
  </r>
  <r>
    <x v="0"/>
    <d v="2021-07-04T00:00:00"/>
    <n v="0"/>
    <n v="0"/>
    <n v="0"/>
    <n v="0"/>
    <n v="0"/>
    <n v="0"/>
  </r>
  <r>
    <x v="0"/>
    <d v="2021-07-11T00:00:00"/>
    <n v="0"/>
    <n v="0"/>
    <n v="0"/>
    <n v="0"/>
    <n v="3155873.75"/>
    <n v="51650.484999999993"/>
  </r>
  <r>
    <x v="0"/>
    <d v="2021-07-18T00:00:00"/>
    <n v="0"/>
    <n v="0"/>
    <n v="0"/>
    <n v="0"/>
    <n v="3155873.75"/>
    <n v="51650.484999999993"/>
  </r>
  <r>
    <x v="0"/>
    <d v="2021-07-25T00:00:00"/>
    <n v="0"/>
    <n v="0"/>
    <n v="0"/>
    <n v="0"/>
    <n v="3155873.75"/>
    <n v="51650.484999999993"/>
  </r>
  <r>
    <x v="0"/>
    <d v="2021-08-01T00:00:00"/>
    <n v="0"/>
    <n v="0"/>
    <n v="0"/>
    <n v="0"/>
    <n v="3155873.75"/>
    <n v="51650.484999999993"/>
  </r>
  <r>
    <x v="0"/>
    <d v="2021-08-08T00:00:00"/>
    <n v="0"/>
    <n v="0"/>
    <n v="0"/>
    <n v="0"/>
    <n v="1845615"/>
    <n v="30608.865000000002"/>
  </r>
  <r>
    <x v="0"/>
    <d v="2021-08-15T00:00:00"/>
    <n v="0"/>
    <n v="0"/>
    <n v="0"/>
    <n v="0"/>
    <n v="1845615"/>
    <n v="30608.865000000002"/>
  </r>
  <r>
    <x v="0"/>
    <d v="2021-08-22T00:00:00"/>
    <n v="0"/>
    <n v="0"/>
    <n v="0"/>
    <n v="0"/>
    <n v="1845615"/>
    <n v="30608.865000000002"/>
  </r>
  <r>
    <x v="0"/>
    <d v="2021-08-29T00:00:00"/>
    <n v="0"/>
    <n v="0"/>
    <n v="0"/>
    <n v="0"/>
    <n v="1845615"/>
    <n v="30608.865000000002"/>
  </r>
  <r>
    <x v="0"/>
    <d v="2021-09-05T00:00:00"/>
    <n v="0"/>
    <n v="0"/>
    <n v="0"/>
    <n v="0"/>
    <n v="782516.8"/>
    <n v="18833.892"/>
  </r>
  <r>
    <x v="0"/>
    <d v="2021-09-12T00:00:00"/>
    <n v="0"/>
    <n v="0"/>
    <n v="0"/>
    <n v="0"/>
    <n v="782516.8"/>
    <n v="18833.892"/>
  </r>
  <r>
    <x v="0"/>
    <d v="2021-09-19T00:00:00"/>
    <n v="0"/>
    <n v="0"/>
    <n v="0"/>
    <n v="0"/>
    <n v="782516.8"/>
    <n v="18833.892"/>
  </r>
  <r>
    <x v="0"/>
    <d v="2021-09-26T00:00:00"/>
    <n v="0"/>
    <n v="0"/>
    <n v="0"/>
    <n v="0"/>
    <n v="782516.8"/>
    <n v="18833.892"/>
  </r>
  <r>
    <x v="0"/>
    <d v="2021-10-03T00:00:00"/>
    <n v="0"/>
    <n v="0"/>
    <n v="0"/>
    <n v="0"/>
    <n v="782516.8"/>
    <n v="18833.892"/>
  </r>
  <r>
    <x v="1"/>
    <d v="2021-10-10T00:00:00"/>
    <n v="0"/>
    <n v="0"/>
    <n v="117517"/>
    <n v="9289.0149999999994"/>
    <n v="0"/>
    <n v="0"/>
  </r>
  <r>
    <x v="1"/>
    <d v="2021-10-17T00:00:00"/>
    <n v="0"/>
    <n v="0"/>
    <n v="117517"/>
    <n v="9289.0149999999994"/>
    <n v="0"/>
    <n v="0"/>
  </r>
  <r>
    <x v="1"/>
    <d v="2021-10-24T00:00:00"/>
    <n v="0"/>
    <n v="0"/>
    <n v="117517"/>
    <n v="9289.0149999999994"/>
    <n v="0"/>
    <n v="0"/>
  </r>
  <r>
    <x v="1"/>
    <d v="2021-10-31T00:00:00"/>
    <n v="0"/>
    <n v="0"/>
    <n v="117517"/>
    <n v="9289.0149999999994"/>
    <n v="0"/>
    <n v="0"/>
  </r>
  <r>
    <x v="1"/>
    <d v="2021-11-07T00:00:00"/>
    <n v="0"/>
    <n v="0"/>
    <n v="0"/>
    <n v="0"/>
    <n v="0"/>
    <n v="0"/>
  </r>
  <r>
    <x v="1"/>
    <d v="2021-11-14T00:00:00"/>
    <n v="0"/>
    <n v="0"/>
    <n v="0"/>
    <n v="0"/>
    <n v="0"/>
    <n v="0"/>
  </r>
  <r>
    <x v="1"/>
    <d v="2021-11-21T00:00:00"/>
    <n v="0"/>
    <n v="0"/>
    <n v="0"/>
    <n v="0"/>
    <n v="0"/>
    <n v="0"/>
  </r>
  <r>
    <x v="1"/>
    <d v="2021-11-28T00:00:00"/>
    <n v="0"/>
    <n v="0"/>
    <n v="0"/>
    <n v="0"/>
    <n v="0"/>
    <n v="0"/>
  </r>
  <r>
    <x v="1"/>
    <d v="2021-12-05T00:00:00"/>
    <n v="0"/>
    <n v="0"/>
    <n v="0"/>
    <n v="0"/>
    <n v="0"/>
    <n v="0"/>
  </r>
  <r>
    <x v="1"/>
    <d v="2021-12-12T00:00:00"/>
    <n v="0"/>
    <n v="0"/>
    <n v="0"/>
    <n v="0"/>
    <n v="0"/>
    <n v="0"/>
  </r>
  <r>
    <x v="1"/>
    <d v="2021-12-19T00:00:00"/>
    <n v="0"/>
    <n v="0"/>
    <n v="0"/>
    <n v="0"/>
    <n v="0"/>
    <n v="0"/>
  </r>
  <r>
    <x v="1"/>
    <d v="2021-12-26T00:00:00"/>
    <n v="0"/>
    <n v="0"/>
    <n v="0"/>
    <n v="0"/>
    <n v="0"/>
    <n v="0"/>
  </r>
  <r>
    <x v="1"/>
    <d v="2022-01-02T00:00:00"/>
    <n v="0"/>
    <n v="0"/>
    <n v="0"/>
    <n v="0"/>
    <n v="0"/>
    <n v="0"/>
  </r>
  <r>
    <x v="1"/>
    <d v="2022-01-09T00:00:00"/>
    <n v="0"/>
    <n v="0"/>
    <n v="0"/>
    <n v="0"/>
    <n v="1121909.25"/>
    <n v="15439.674999999999"/>
  </r>
  <r>
    <x v="1"/>
    <d v="2022-01-16T00:00:00"/>
    <n v="0"/>
    <n v="0"/>
    <n v="0"/>
    <n v="0"/>
    <n v="1121909.25"/>
    <n v="15439.674999999999"/>
  </r>
  <r>
    <x v="1"/>
    <d v="2022-01-23T00:00:00"/>
    <n v="0"/>
    <n v="0"/>
    <n v="0"/>
    <n v="0"/>
    <n v="1121909.25"/>
    <n v="15439.674999999999"/>
  </r>
  <r>
    <x v="1"/>
    <d v="2022-01-30T00:00:00"/>
    <n v="0"/>
    <n v="0"/>
    <n v="0"/>
    <n v="0"/>
    <n v="1121909.25"/>
    <n v="15439.674999999999"/>
  </r>
  <r>
    <x v="1"/>
    <d v="2022-02-06T00:00:00"/>
    <n v="0"/>
    <n v="0"/>
    <n v="0"/>
    <n v="0"/>
    <n v="614991.25"/>
    <n v="20126.7"/>
  </r>
  <r>
    <x v="1"/>
    <d v="2022-02-13T00:00:00"/>
    <n v="0"/>
    <n v="0"/>
    <n v="0"/>
    <n v="0"/>
    <n v="614991.25"/>
    <n v="20126.7"/>
  </r>
  <r>
    <x v="1"/>
    <d v="2022-02-20T00:00:00"/>
    <n v="0"/>
    <n v="0"/>
    <n v="0"/>
    <n v="0"/>
    <n v="614991.25"/>
    <n v="20126.7"/>
  </r>
  <r>
    <x v="1"/>
    <d v="2022-02-27T00:00:00"/>
    <n v="0"/>
    <n v="0"/>
    <n v="0"/>
    <n v="0"/>
    <n v="614991.25"/>
    <n v="20126.7"/>
  </r>
  <r>
    <x v="1"/>
    <d v="2022-03-06T00:00:00"/>
    <n v="0"/>
    <n v="0"/>
    <n v="0"/>
    <n v="0"/>
    <n v="902420"/>
    <n v="31645.135999999999"/>
  </r>
  <r>
    <x v="1"/>
    <d v="2022-03-13T00:00:00"/>
    <n v="0"/>
    <n v="0"/>
    <n v="0"/>
    <n v="0"/>
    <n v="902420"/>
    <n v="31645.135999999999"/>
  </r>
  <r>
    <x v="1"/>
    <d v="2022-03-20T00:00:00"/>
    <n v="0"/>
    <n v="0"/>
    <n v="0"/>
    <n v="0"/>
    <n v="902420"/>
    <n v="31645.135999999999"/>
  </r>
  <r>
    <x v="1"/>
    <d v="2022-03-27T00:00:00"/>
    <n v="0"/>
    <n v="0"/>
    <n v="0"/>
    <n v="0"/>
    <n v="902420"/>
    <n v="31645.135999999999"/>
  </r>
  <r>
    <x v="1"/>
    <d v="2022-04-03T00:00:00"/>
    <n v="0"/>
    <n v="0"/>
    <n v="0"/>
    <n v="0"/>
    <n v="902420"/>
    <n v="31645.135999999999"/>
  </r>
  <r>
    <x v="1"/>
    <d v="2022-04-10T00:00:00"/>
    <n v="0"/>
    <n v="0"/>
    <n v="0"/>
    <n v="0"/>
    <n v="743932.75"/>
    <n v="30276.012499999997"/>
  </r>
  <r>
    <x v="1"/>
    <d v="2022-04-17T00:00:00"/>
    <n v="0"/>
    <n v="0"/>
    <n v="0"/>
    <n v="0"/>
    <n v="743932.75"/>
    <n v="30276.012499999997"/>
  </r>
  <r>
    <x v="1"/>
    <d v="2022-04-24T00:00:00"/>
    <n v="0"/>
    <n v="0"/>
    <n v="0"/>
    <n v="0"/>
    <n v="743932.75"/>
    <n v="30276.012499999997"/>
  </r>
  <r>
    <x v="1"/>
    <d v="2022-05-01T00:00:00"/>
    <n v="0"/>
    <n v="0"/>
    <n v="0"/>
    <n v="0"/>
    <n v="743932.75"/>
    <n v="30276.012499999997"/>
  </r>
  <r>
    <x v="1"/>
    <d v="2022-05-08T00:00:00"/>
    <n v="0"/>
    <n v="0"/>
    <n v="0"/>
    <n v="0"/>
    <n v="762803"/>
    <n v="27875.4"/>
  </r>
  <r>
    <x v="1"/>
    <d v="2022-05-15T00:00:00"/>
    <n v="0"/>
    <n v="0"/>
    <n v="0"/>
    <n v="0"/>
    <n v="762803"/>
    <n v="27875.4"/>
  </r>
  <r>
    <x v="1"/>
    <d v="2022-05-22T00:00:00"/>
    <n v="0"/>
    <n v="0"/>
    <n v="0"/>
    <n v="0"/>
    <n v="762803"/>
    <n v="27875.4"/>
  </r>
  <r>
    <x v="1"/>
    <d v="2022-05-29T00:00:00"/>
    <n v="0"/>
    <n v="0"/>
    <n v="0"/>
    <n v="0"/>
    <n v="762803"/>
    <n v="27875.4"/>
  </r>
  <r>
    <x v="1"/>
    <d v="2022-06-05T00:00:00"/>
    <n v="0"/>
    <n v="0"/>
    <n v="0"/>
    <n v="0"/>
    <n v="1639963.2"/>
    <n v="26147.693999999996"/>
  </r>
  <r>
    <x v="1"/>
    <d v="2022-06-12T00:00:00"/>
    <n v="0"/>
    <n v="0"/>
    <n v="0"/>
    <n v="0"/>
    <n v="1639963.2"/>
    <n v="26147.693999999996"/>
  </r>
  <r>
    <x v="1"/>
    <d v="2022-06-19T00:00:00"/>
    <n v="0"/>
    <n v="0"/>
    <n v="0"/>
    <n v="0"/>
    <n v="1639963.2"/>
    <n v="26147.693999999996"/>
  </r>
  <r>
    <x v="1"/>
    <d v="2022-06-26T00:00:00"/>
    <n v="0"/>
    <n v="0"/>
    <n v="0"/>
    <n v="0"/>
    <n v="1639963.2"/>
    <n v="26147.693999999996"/>
  </r>
  <r>
    <x v="1"/>
    <d v="2022-07-03T00:00:00"/>
    <n v="0"/>
    <n v="0"/>
    <n v="0"/>
    <n v="0"/>
    <n v="1639963.2"/>
    <n v="26147.693999999996"/>
  </r>
  <r>
    <x v="1"/>
    <d v="2022-07-10T00:00:00"/>
    <n v="0"/>
    <n v="0"/>
    <n v="0"/>
    <n v="0"/>
    <n v="0"/>
    <n v="0"/>
  </r>
  <r>
    <x v="1"/>
    <d v="2022-07-17T00:00:00"/>
    <n v="0"/>
    <n v="0"/>
    <n v="0"/>
    <n v="0"/>
    <n v="0"/>
    <n v="0"/>
  </r>
  <r>
    <x v="1"/>
    <d v="2022-07-24T00:00:00"/>
    <n v="0"/>
    <n v="0"/>
    <n v="0"/>
    <n v="0"/>
    <n v="0"/>
    <n v="0"/>
  </r>
  <r>
    <x v="1"/>
    <d v="2022-07-31T00:00:00"/>
    <n v="0"/>
    <n v="0"/>
    <n v="0"/>
    <n v="0"/>
    <n v="0"/>
    <n v="0"/>
  </r>
  <r>
    <x v="1"/>
    <d v="2022-08-07T00:00:00"/>
    <n v="0"/>
    <n v="0"/>
    <n v="0"/>
    <n v="0"/>
    <n v="0"/>
    <n v="0"/>
  </r>
  <r>
    <x v="1"/>
    <d v="2022-08-14T00:00:00"/>
    <n v="0"/>
    <n v="0"/>
    <n v="0"/>
    <n v="0"/>
    <n v="0"/>
    <n v="0"/>
  </r>
  <r>
    <x v="1"/>
    <d v="2022-08-21T00:00:00"/>
    <n v="0"/>
    <n v="0"/>
    <n v="0"/>
    <n v="0"/>
    <n v="0"/>
    <n v="0"/>
  </r>
  <r>
    <x v="1"/>
    <d v="2022-08-28T00:00:00"/>
    <n v="0"/>
    <n v="0"/>
    <n v="0"/>
    <n v="0"/>
    <n v="0"/>
    <n v="0"/>
  </r>
  <r>
    <x v="1"/>
    <d v="2022-09-04T00:00:00"/>
    <n v="0"/>
    <n v="0"/>
    <n v="0"/>
    <n v="0"/>
    <n v="0"/>
    <n v="0"/>
  </r>
  <r>
    <x v="1"/>
    <d v="2022-09-11T00:00:00"/>
    <n v="0"/>
    <n v="0"/>
    <n v="0"/>
    <n v="0"/>
    <n v="0"/>
    <n v="0"/>
  </r>
  <r>
    <x v="1"/>
    <d v="2022-09-18T00:00:00"/>
    <n v="0"/>
    <n v="0"/>
    <n v="0"/>
    <n v="0"/>
    <n v="0"/>
    <n v="0"/>
  </r>
  <r>
    <x v="1"/>
    <d v="2022-09-25T00:00:00"/>
    <n v="0"/>
    <n v="0"/>
    <n v="0"/>
    <n v="0"/>
    <n v="0"/>
    <n v="0"/>
  </r>
  <r>
    <x v="1"/>
    <d v="2022-10-02T00:00:00"/>
    <n v="0"/>
    <n v="0"/>
    <n v="0"/>
    <n v="0"/>
    <n v="0"/>
    <n v="0"/>
  </r>
  <r>
    <x v="2"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d v="2020-10-11T00:00:00"/>
    <n v="39560.161290322598"/>
    <n v="30807.919032258102"/>
    <n v="2105.4193548387102"/>
    <n v="3067.3277419354799"/>
    <n v="0"/>
    <n v="0"/>
  </r>
  <r>
    <x v="0"/>
    <d v="2020-10-18T00:00:00"/>
    <n v="39560.161290322598"/>
    <n v="30807.919032258102"/>
    <n v="2105.4193548387102"/>
    <n v="3067.3277419354799"/>
    <n v="0"/>
    <n v="0"/>
  </r>
  <r>
    <x v="0"/>
    <d v="2020-10-25T00:00:00"/>
    <n v="39560.161290322598"/>
    <n v="30807.919032258102"/>
    <n v="2105.4193548387102"/>
    <n v="3067.3277419354799"/>
    <n v="0"/>
    <n v="0"/>
  </r>
  <r>
    <x v="0"/>
    <d v="2020-11-01T00:00:00"/>
    <n v="39043.909677419397"/>
    <n v="30794.617075268801"/>
    <n v="2083.5118279569901"/>
    <n v="2970.7037311827999"/>
    <n v="0"/>
    <n v="0"/>
  </r>
  <r>
    <x v="0"/>
    <d v="2020-11-08T00:00:00"/>
    <n v="35946.400000000001"/>
    <n v="30714.805333333301"/>
    <n v="1952.06666666667"/>
    <n v="2390.9596666666698"/>
    <n v="0"/>
    <n v="0"/>
  </r>
  <r>
    <x v="0"/>
    <d v="2020-11-15T00:00:00"/>
    <n v="35946.400000000001"/>
    <n v="30714.805333333301"/>
    <n v="1952.06666666667"/>
    <n v="2390.9596666666698"/>
    <n v="0"/>
    <n v="0"/>
  </r>
  <r>
    <x v="0"/>
    <d v="2020-11-22T00:00:00"/>
    <n v="35946.400000000001"/>
    <n v="30714.805333333301"/>
    <n v="1952.06666666667"/>
    <n v="2390.9596666666698"/>
    <n v="0"/>
    <n v="0"/>
  </r>
  <r>
    <x v="0"/>
    <d v="2020-11-29T00:00:00"/>
    <n v="35946.400000000001"/>
    <n v="30714.805333333301"/>
    <n v="1952.06666666667"/>
    <n v="2390.9596666666698"/>
    <n v="0"/>
    <n v="0"/>
  </r>
  <r>
    <x v="0"/>
    <d v="2020-12-06T00:00:00"/>
    <n v="31600.619354838698"/>
    <n v="30802.7519139785"/>
    <n v="1618.22150537634"/>
    <n v="1778.6450215053801"/>
    <n v="0"/>
    <n v="0"/>
  </r>
  <r>
    <x v="0"/>
    <d v="2020-12-13T00:00:00"/>
    <n v="30876.322580645199"/>
    <n v="30817.4096774194"/>
    <n v="1562.58064516129"/>
    <n v="1676.5925806451601"/>
    <n v="0"/>
    <n v="0"/>
  </r>
  <r>
    <x v="0"/>
    <d v="2020-12-20T00:00:00"/>
    <n v="30876.322580645199"/>
    <n v="30817.4096774194"/>
    <n v="1562.58064516129"/>
    <n v="1676.5925806451601"/>
    <n v="0"/>
    <n v="0"/>
  </r>
  <r>
    <x v="0"/>
    <d v="2020-12-27T00:00:00"/>
    <n v="30876.322580645199"/>
    <n v="30817.4096774194"/>
    <n v="1562.58064516129"/>
    <n v="1676.5925806451601"/>
    <n v="0"/>
    <n v="0"/>
  </r>
  <r>
    <x v="0"/>
    <d v="2021-01-03T00:00:00"/>
    <n v="31126.3870967742"/>
    <n v="27828.602580645202"/>
    <n v="892.90322580645204"/>
    <n v="14440.827096774199"/>
    <n v="0"/>
    <n v="0"/>
  </r>
  <r>
    <x v="0"/>
    <d v="2021-01-10T00:00:00"/>
    <n v="31459.806451612902"/>
    <n v="23843.526451612899"/>
    <n v="0"/>
    <n v="31459.806451612902"/>
    <n v="0"/>
    <n v="0"/>
  </r>
  <r>
    <x v="0"/>
    <d v="2021-01-17T00:00:00"/>
    <n v="31459.806451612902"/>
    <n v="23843.526451612899"/>
    <n v="0"/>
    <n v="31459.806451612902"/>
    <n v="0"/>
    <n v="0"/>
  </r>
  <r>
    <x v="0"/>
    <d v="2021-01-24T00:00:00"/>
    <n v="31459.806451612902"/>
    <n v="23843.526451612899"/>
    <n v="0"/>
    <n v="31459.806451612902"/>
    <n v="0"/>
    <n v="0"/>
  </r>
  <r>
    <x v="0"/>
    <d v="2021-01-31T00:00:00"/>
    <n v="31459.806451612902"/>
    <n v="23843.526451612899"/>
    <n v="0"/>
    <n v="31459.806451612902"/>
    <n v="0"/>
    <n v="0"/>
  </r>
  <r>
    <x v="0"/>
    <d v="2021-02-07T00:00:00"/>
    <n v="26870.25"/>
    <n v="21643.24"/>
    <n v="0"/>
    <n v="26870.25"/>
    <n v="0"/>
    <n v="0"/>
  </r>
  <r>
    <x v="0"/>
    <d v="2021-02-14T00:00:00"/>
    <n v="26870.25"/>
    <n v="21643.24"/>
    <n v="0"/>
    <n v="26870.25"/>
    <n v="0"/>
    <n v="0"/>
  </r>
  <r>
    <x v="0"/>
    <d v="2021-02-21T00:00:00"/>
    <n v="26870.25"/>
    <n v="21643.24"/>
    <n v="0"/>
    <n v="26870.25"/>
    <n v="0"/>
    <n v="0"/>
  </r>
  <r>
    <x v="0"/>
    <d v="2021-02-28T00:00:00"/>
    <n v="26870.25"/>
    <n v="21643.24"/>
    <n v="0"/>
    <n v="26870.25"/>
    <n v="0"/>
    <n v="0"/>
  </r>
  <r>
    <x v="0"/>
    <d v="2021-03-07T00:00:00"/>
    <n v="22180.2903225806"/>
    <n v="18084.475161290298"/>
    <n v="6344.2580645161297"/>
    <n v="6246.6464516128999"/>
    <n v="0"/>
    <n v="0"/>
  </r>
  <r>
    <x v="0"/>
    <d v="2021-03-14T00:00:00"/>
    <n v="22180.2903225806"/>
    <n v="18084.475161290298"/>
    <n v="6344.2580645161297"/>
    <n v="6246.6464516128999"/>
    <n v="0"/>
    <n v="0"/>
  </r>
  <r>
    <x v="0"/>
    <d v="2021-03-21T00:00:00"/>
    <n v="22180.2903225806"/>
    <n v="18084.475161290298"/>
    <n v="6344.2580645161297"/>
    <n v="6246.6464516128999"/>
    <n v="0"/>
    <n v="0"/>
  </r>
  <r>
    <x v="0"/>
    <d v="2021-03-28T00:00:00"/>
    <n v="22180.2903225806"/>
    <n v="18084.475161290298"/>
    <n v="6344.2580645161297"/>
    <n v="6246.6464516128999"/>
    <n v="0"/>
    <n v="0"/>
  </r>
  <r>
    <x v="0"/>
    <d v="2021-04-04T00:00:00"/>
    <n v="13642.6387096774"/>
    <n v="11219.860021505399"/>
    <n v="8409.5010752688195"/>
    <n v="7042.1088602150503"/>
    <n v="0"/>
    <n v="0"/>
  </r>
  <r>
    <x v="0"/>
    <d v="2021-04-11T00:00:00"/>
    <n v="7239.4"/>
    <n v="6071.3986666666697"/>
    <n v="9958.4333333333307"/>
    <n v="7638.7056666666704"/>
    <n v="0"/>
    <n v="0"/>
  </r>
  <r>
    <x v="0"/>
    <d v="2021-04-18T00:00:00"/>
    <n v="7239.4"/>
    <n v="6071.3986666666697"/>
    <n v="9958.4333333333307"/>
    <n v="7638.7056666666704"/>
    <n v="0"/>
    <n v="0"/>
  </r>
  <r>
    <x v="0"/>
    <d v="2021-04-25T00:00:00"/>
    <n v="7239.4"/>
    <n v="6071.3986666666697"/>
    <n v="9958.4333333333307"/>
    <n v="7638.7056666666704"/>
    <n v="0"/>
    <n v="0"/>
  </r>
  <r>
    <x v="0"/>
    <d v="2021-05-02T00:00:00"/>
    <n v="11097.129032258101"/>
    <n v="9617.4468817204306"/>
    <n v="10275.2311827957"/>
    <n v="7720.9209139784898"/>
    <n v="0"/>
    <n v="0"/>
  </r>
  <r>
    <x v="0"/>
    <d v="2021-05-09T00:00:00"/>
    <n v="20741.451612903202"/>
    <n v="18482.5674193548"/>
    <n v="11067.225806451601"/>
    <n v="7926.4590322580598"/>
    <n v="0"/>
    <n v="0"/>
  </r>
  <r>
    <x v="0"/>
    <d v="2021-05-16T00:00:00"/>
    <n v="20741.451612903202"/>
    <n v="18482.5674193548"/>
    <n v="11067.225806451601"/>
    <n v="7926.4590322580598"/>
    <n v="0"/>
    <n v="0"/>
  </r>
  <r>
    <x v="0"/>
    <d v="2021-05-23T00:00:00"/>
    <n v="20741.451612903202"/>
    <n v="18482.5674193548"/>
    <n v="11067.225806451601"/>
    <n v="7926.4590322580598"/>
    <n v="0"/>
    <n v="0"/>
  </r>
  <r>
    <x v="0"/>
    <d v="2021-05-30T00:00:00"/>
    <n v="20741.451612903202"/>
    <n v="18482.5674193548"/>
    <n v="11067.225806451601"/>
    <n v="7926.4590322580598"/>
    <n v="0"/>
    <n v="0"/>
  </r>
  <r>
    <x v="0"/>
    <d v="2021-06-06T00:00:00"/>
    <n v="20907.064516129001"/>
    <n v="19608.048774193601"/>
    <n v="10885.2322580645"/>
    <n v="8087.7512903225797"/>
    <n v="0"/>
    <n v="0"/>
  </r>
  <r>
    <x v="0"/>
    <d v="2021-06-13T00:00:00"/>
    <n v="20934.666666666701"/>
    <n v="19795.629000000001"/>
    <n v="10854.9"/>
    <n v="8114.6333333333296"/>
    <n v="0"/>
    <n v="0"/>
  </r>
  <r>
    <x v="0"/>
    <d v="2021-06-20T00:00:00"/>
    <n v="20934.666666666701"/>
    <n v="19795.629000000001"/>
    <n v="10854.9"/>
    <n v="8114.6333333333296"/>
    <n v="0"/>
    <n v="0"/>
  </r>
  <r>
    <x v="0"/>
    <d v="2021-06-27T00:00:00"/>
    <n v="20934.666666666701"/>
    <n v="19795.629000000001"/>
    <n v="10854.9"/>
    <n v="8114.6333333333296"/>
    <n v="0"/>
    <n v="0"/>
  </r>
  <r>
    <x v="0"/>
    <d v="2021-07-04T00:00:00"/>
    <n v="0"/>
    <n v="0"/>
    <n v="0"/>
    <n v="0"/>
    <n v="0"/>
    <n v="0"/>
  </r>
  <r>
    <x v="0"/>
    <d v="2021-07-11T00:00:00"/>
    <n v="0"/>
    <n v="0"/>
    <n v="0"/>
    <n v="0"/>
    <n v="3155873.75"/>
    <n v="51650.484999999993"/>
  </r>
  <r>
    <x v="0"/>
    <d v="2021-07-18T00:00:00"/>
    <n v="0"/>
    <n v="0"/>
    <n v="0"/>
    <n v="0"/>
    <n v="3155873.75"/>
    <n v="51650.484999999993"/>
  </r>
  <r>
    <x v="0"/>
    <d v="2021-07-25T00:00:00"/>
    <n v="0"/>
    <n v="0"/>
    <n v="0"/>
    <n v="0"/>
    <n v="3155873.75"/>
    <n v="51650.484999999993"/>
  </r>
  <r>
    <x v="0"/>
    <d v="2021-08-01T00:00:00"/>
    <n v="0"/>
    <n v="0"/>
    <n v="0"/>
    <n v="0"/>
    <n v="3155873.75"/>
    <n v="51650.484999999993"/>
  </r>
  <r>
    <x v="0"/>
    <d v="2021-08-08T00:00:00"/>
    <n v="0"/>
    <n v="0"/>
    <n v="0"/>
    <n v="0"/>
    <n v="1845615"/>
    <n v="30608.865000000002"/>
  </r>
  <r>
    <x v="0"/>
    <d v="2021-08-15T00:00:00"/>
    <n v="0"/>
    <n v="0"/>
    <n v="0"/>
    <n v="0"/>
    <n v="1845615"/>
    <n v="30608.865000000002"/>
  </r>
  <r>
    <x v="0"/>
    <d v="2021-08-22T00:00:00"/>
    <n v="0"/>
    <n v="0"/>
    <n v="0"/>
    <n v="0"/>
    <n v="1845615"/>
    <n v="30608.865000000002"/>
  </r>
  <r>
    <x v="0"/>
    <d v="2021-08-29T00:00:00"/>
    <n v="0"/>
    <n v="0"/>
    <n v="0"/>
    <n v="0"/>
    <n v="1845615"/>
    <n v="30608.865000000002"/>
  </r>
  <r>
    <x v="0"/>
    <d v="2021-09-05T00:00:00"/>
    <n v="0"/>
    <n v="0"/>
    <n v="0"/>
    <n v="0"/>
    <n v="782516.8"/>
    <n v="18833.892"/>
  </r>
  <r>
    <x v="0"/>
    <d v="2021-09-12T00:00:00"/>
    <n v="0"/>
    <n v="0"/>
    <n v="0"/>
    <n v="0"/>
    <n v="782516.8"/>
    <n v="18833.892"/>
  </r>
  <r>
    <x v="0"/>
    <d v="2021-09-19T00:00:00"/>
    <n v="0"/>
    <n v="0"/>
    <n v="0"/>
    <n v="0"/>
    <n v="782516.8"/>
    <n v="18833.892"/>
  </r>
  <r>
    <x v="0"/>
    <d v="2021-09-26T00:00:00"/>
    <n v="0"/>
    <n v="0"/>
    <n v="0"/>
    <n v="0"/>
    <n v="782516.8"/>
    <n v="18833.892"/>
  </r>
  <r>
    <x v="0"/>
    <d v="2021-10-03T00:00:00"/>
    <n v="0"/>
    <n v="0"/>
    <n v="0"/>
    <n v="0"/>
    <n v="782516.8"/>
    <n v="18833.892"/>
  </r>
  <r>
    <x v="1"/>
    <d v="2021-10-10T00:00:00"/>
    <n v="0"/>
    <n v="0"/>
    <n v="117517"/>
    <n v="9289.0149999999994"/>
    <n v="0"/>
    <n v="0"/>
  </r>
  <r>
    <x v="1"/>
    <d v="2021-10-17T00:00:00"/>
    <n v="0"/>
    <n v="0"/>
    <n v="117517"/>
    <n v="9289.0149999999994"/>
    <n v="0"/>
    <n v="0"/>
  </r>
  <r>
    <x v="1"/>
    <d v="2021-10-24T00:00:00"/>
    <n v="0"/>
    <n v="0"/>
    <n v="117517"/>
    <n v="9289.0149999999994"/>
    <n v="0"/>
    <n v="0"/>
  </r>
  <r>
    <x v="1"/>
    <d v="2021-10-31T00:00:00"/>
    <n v="0"/>
    <n v="0"/>
    <n v="117517"/>
    <n v="9289.0149999999994"/>
    <n v="0"/>
    <n v="0"/>
  </r>
  <r>
    <x v="1"/>
    <d v="2021-11-07T00:00:00"/>
    <n v="0"/>
    <n v="0"/>
    <n v="0"/>
    <n v="0"/>
    <n v="0"/>
    <n v="0"/>
  </r>
  <r>
    <x v="1"/>
    <d v="2021-11-14T00:00:00"/>
    <n v="0"/>
    <n v="0"/>
    <n v="0"/>
    <n v="0"/>
    <n v="0"/>
    <n v="0"/>
  </r>
  <r>
    <x v="1"/>
    <d v="2021-11-21T00:00:00"/>
    <n v="0"/>
    <n v="0"/>
    <n v="0"/>
    <n v="0"/>
    <n v="0"/>
    <n v="0"/>
  </r>
  <r>
    <x v="1"/>
    <d v="2021-11-28T00:00:00"/>
    <n v="0"/>
    <n v="0"/>
    <n v="0"/>
    <n v="0"/>
    <n v="0"/>
    <n v="0"/>
  </r>
  <r>
    <x v="1"/>
    <d v="2021-12-05T00:00:00"/>
    <n v="0"/>
    <n v="0"/>
    <n v="0"/>
    <n v="0"/>
    <n v="0"/>
    <n v="0"/>
  </r>
  <r>
    <x v="1"/>
    <d v="2021-12-12T00:00:00"/>
    <n v="0"/>
    <n v="0"/>
    <n v="0"/>
    <n v="0"/>
    <n v="0"/>
    <n v="0"/>
  </r>
  <r>
    <x v="1"/>
    <d v="2021-12-19T00:00:00"/>
    <n v="0"/>
    <n v="0"/>
    <n v="0"/>
    <n v="0"/>
    <n v="0"/>
    <n v="0"/>
  </r>
  <r>
    <x v="1"/>
    <d v="2021-12-26T00:00:00"/>
    <n v="0"/>
    <n v="0"/>
    <n v="0"/>
    <n v="0"/>
    <n v="0"/>
    <n v="0"/>
  </r>
  <r>
    <x v="1"/>
    <d v="2022-01-02T00:00:00"/>
    <n v="0"/>
    <n v="0"/>
    <n v="0"/>
    <n v="0"/>
    <n v="0"/>
    <n v="0"/>
  </r>
  <r>
    <x v="1"/>
    <d v="2022-01-09T00:00:00"/>
    <n v="0"/>
    <n v="0"/>
    <n v="0"/>
    <n v="0"/>
    <n v="1121909.25"/>
    <n v="15439.674999999999"/>
  </r>
  <r>
    <x v="1"/>
    <d v="2022-01-16T00:00:00"/>
    <n v="0"/>
    <n v="0"/>
    <n v="0"/>
    <n v="0"/>
    <n v="1121909.25"/>
    <n v="15439.674999999999"/>
  </r>
  <r>
    <x v="1"/>
    <d v="2022-01-23T00:00:00"/>
    <n v="0"/>
    <n v="0"/>
    <n v="0"/>
    <n v="0"/>
    <n v="1121909.25"/>
    <n v="15439.674999999999"/>
  </r>
  <r>
    <x v="1"/>
    <d v="2022-01-30T00:00:00"/>
    <n v="0"/>
    <n v="0"/>
    <n v="0"/>
    <n v="0"/>
    <n v="1121909.25"/>
    <n v="15439.674999999999"/>
  </r>
  <r>
    <x v="1"/>
    <d v="2022-02-06T00:00:00"/>
    <n v="0"/>
    <n v="0"/>
    <n v="0"/>
    <n v="0"/>
    <n v="614991.25"/>
    <n v="20126.7"/>
  </r>
  <r>
    <x v="1"/>
    <d v="2022-02-13T00:00:00"/>
    <n v="0"/>
    <n v="0"/>
    <n v="0"/>
    <n v="0"/>
    <n v="614991.25"/>
    <n v="20126.7"/>
  </r>
  <r>
    <x v="1"/>
    <d v="2022-02-20T00:00:00"/>
    <n v="0"/>
    <n v="0"/>
    <n v="0"/>
    <n v="0"/>
    <n v="614991.25"/>
    <n v="20126.7"/>
  </r>
  <r>
    <x v="1"/>
    <d v="2022-02-27T00:00:00"/>
    <n v="0"/>
    <n v="0"/>
    <n v="0"/>
    <n v="0"/>
    <n v="614991.25"/>
    <n v="20126.7"/>
  </r>
  <r>
    <x v="1"/>
    <d v="2022-03-06T00:00:00"/>
    <n v="0"/>
    <n v="0"/>
    <n v="0"/>
    <n v="0"/>
    <n v="902420"/>
    <n v="31645.135999999999"/>
  </r>
  <r>
    <x v="1"/>
    <d v="2022-03-13T00:00:00"/>
    <n v="0"/>
    <n v="0"/>
    <n v="0"/>
    <n v="0"/>
    <n v="902420"/>
    <n v="31645.135999999999"/>
  </r>
  <r>
    <x v="1"/>
    <d v="2022-03-20T00:00:00"/>
    <n v="0"/>
    <n v="0"/>
    <n v="0"/>
    <n v="0"/>
    <n v="902420"/>
    <n v="31645.135999999999"/>
  </r>
  <r>
    <x v="1"/>
    <d v="2022-03-27T00:00:00"/>
    <n v="0"/>
    <n v="0"/>
    <n v="0"/>
    <n v="0"/>
    <n v="902420"/>
    <n v="31645.135999999999"/>
  </r>
  <r>
    <x v="1"/>
    <d v="2022-04-03T00:00:00"/>
    <n v="0"/>
    <n v="0"/>
    <n v="0"/>
    <n v="0"/>
    <n v="902420"/>
    <n v="31645.135999999999"/>
  </r>
  <r>
    <x v="1"/>
    <d v="2022-04-10T00:00:00"/>
    <n v="0"/>
    <n v="0"/>
    <n v="0"/>
    <n v="0"/>
    <n v="743932.75"/>
    <n v="30276.012499999997"/>
  </r>
  <r>
    <x v="1"/>
    <d v="2022-04-17T00:00:00"/>
    <n v="0"/>
    <n v="0"/>
    <n v="0"/>
    <n v="0"/>
    <n v="743932.75"/>
    <n v="30276.012499999997"/>
  </r>
  <r>
    <x v="1"/>
    <d v="2022-04-24T00:00:00"/>
    <n v="0"/>
    <n v="0"/>
    <n v="0"/>
    <n v="0"/>
    <n v="743932.75"/>
    <n v="30276.012499999997"/>
  </r>
  <r>
    <x v="1"/>
    <d v="2022-05-01T00:00:00"/>
    <n v="0"/>
    <n v="0"/>
    <n v="0"/>
    <n v="0"/>
    <n v="743932.75"/>
    <n v="30276.012499999997"/>
  </r>
  <r>
    <x v="1"/>
    <d v="2022-05-08T00:00:00"/>
    <n v="0"/>
    <n v="0"/>
    <n v="0"/>
    <n v="0"/>
    <n v="762803"/>
    <n v="27875.4"/>
  </r>
  <r>
    <x v="1"/>
    <d v="2022-05-15T00:00:00"/>
    <n v="0"/>
    <n v="0"/>
    <n v="0"/>
    <n v="0"/>
    <n v="762803"/>
    <n v="27875.4"/>
  </r>
  <r>
    <x v="1"/>
    <d v="2022-05-22T00:00:00"/>
    <n v="0"/>
    <n v="0"/>
    <n v="0"/>
    <n v="0"/>
    <n v="762803"/>
    <n v="27875.4"/>
  </r>
  <r>
    <x v="1"/>
    <d v="2022-05-29T00:00:00"/>
    <n v="0"/>
    <n v="0"/>
    <n v="0"/>
    <n v="0"/>
    <n v="762803"/>
    <n v="27875.4"/>
  </r>
  <r>
    <x v="1"/>
    <d v="2022-06-05T00:00:00"/>
    <n v="0"/>
    <n v="0"/>
    <n v="0"/>
    <n v="0"/>
    <n v="1639963.2"/>
    <n v="26147.693999999996"/>
  </r>
  <r>
    <x v="1"/>
    <d v="2022-06-12T00:00:00"/>
    <n v="0"/>
    <n v="0"/>
    <n v="0"/>
    <n v="0"/>
    <n v="1639963.2"/>
    <n v="26147.693999999996"/>
  </r>
  <r>
    <x v="1"/>
    <d v="2022-06-19T00:00:00"/>
    <n v="0"/>
    <n v="0"/>
    <n v="0"/>
    <n v="0"/>
    <n v="1639963.2"/>
    <n v="26147.693999999996"/>
  </r>
  <r>
    <x v="1"/>
    <d v="2022-06-26T00:00:00"/>
    <n v="0"/>
    <n v="0"/>
    <n v="0"/>
    <n v="0"/>
    <n v="1639963.2"/>
    <n v="26147.693999999996"/>
  </r>
  <r>
    <x v="1"/>
    <d v="2022-07-03T00:00:00"/>
    <n v="0"/>
    <n v="0"/>
    <n v="0"/>
    <n v="0"/>
    <n v="1639963.2"/>
    <n v="26147.693999999996"/>
  </r>
  <r>
    <x v="1"/>
    <d v="2022-07-10T00:00:00"/>
    <n v="0"/>
    <n v="0"/>
    <n v="0"/>
    <n v="0"/>
    <n v="0"/>
    <n v="0"/>
  </r>
  <r>
    <x v="1"/>
    <d v="2022-07-17T00:00:00"/>
    <n v="0"/>
    <n v="0"/>
    <n v="0"/>
    <n v="0"/>
    <n v="0"/>
    <n v="0"/>
  </r>
  <r>
    <x v="1"/>
    <d v="2022-07-24T00:00:00"/>
    <n v="0"/>
    <n v="0"/>
    <n v="0"/>
    <n v="0"/>
    <n v="0"/>
    <n v="0"/>
  </r>
  <r>
    <x v="1"/>
    <d v="2022-07-31T00:00:00"/>
    <n v="0"/>
    <n v="0"/>
    <n v="0"/>
    <n v="0"/>
    <n v="0"/>
    <n v="0"/>
  </r>
  <r>
    <x v="1"/>
    <d v="2022-08-07T00:00:00"/>
    <n v="0"/>
    <n v="0"/>
    <n v="0"/>
    <n v="0"/>
    <n v="0"/>
    <n v="0"/>
  </r>
  <r>
    <x v="1"/>
    <d v="2022-08-14T00:00:00"/>
    <n v="0"/>
    <n v="0"/>
    <n v="0"/>
    <n v="0"/>
    <n v="0"/>
    <n v="0"/>
  </r>
  <r>
    <x v="1"/>
    <d v="2022-08-21T00:00:00"/>
    <n v="0"/>
    <n v="0"/>
    <n v="0"/>
    <n v="0"/>
    <n v="0"/>
    <n v="0"/>
  </r>
  <r>
    <x v="1"/>
    <d v="2022-08-28T00:00:00"/>
    <n v="0"/>
    <n v="0"/>
    <n v="0"/>
    <n v="0"/>
    <n v="0"/>
    <n v="0"/>
  </r>
  <r>
    <x v="1"/>
    <d v="2022-09-04T00:00:00"/>
    <n v="0"/>
    <n v="0"/>
    <n v="0"/>
    <n v="0"/>
    <n v="0"/>
    <n v="0"/>
  </r>
  <r>
    <x v="1"/>
    <d v="2022-09-11T00:00:00"/>
    <n v="0"/>
    <n v="0"/>
    <n v="0"/>
    <n v="0"/>
    <n v="0"/>
    <n v="0"/>
  </r>
  <r>
    <x v="1"/>
    <d v="2022-09-18T00:00:00"/>
    <n v="0"/>
    <n v="0"/>
    <n v="0"/>
    <n v="0"/>
    <n v="0"/>
    <n v="0"/>
  </r>
  <r>
    <x v="1"/>
    <d v="2022-09-25T00:00:00"/>
    <n v="0"/>
    <n v="0"/>
    <n v="0"/>
    <n v="0"/>
    <n v="0"/>
    <n v="0"/>
  </r>
  <r>
    <x v="1"/>
    <d v="2022-10-02T00:00:00"/>
    <n v="0"/>
    <n v="0"/>
    <n v="0"/>
    <n v="0"/>
    <n v="0"/>
    <n v="0"/>
  </r>
  <r>
    <x v="2"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d v="2020-10-11T00:00:00"/>
    <n v="39560.161290322598"/>
    <n v="30807.919032258102"/>
    <n v="2105.4193548387102"/>
    <n v="3067.3277419354799"/>
    <n v="0"/>
    <n v="0"/>
  </r>
  <r>
    <x v="0"/>
    <d v="2020-10-18T00:00:00"/>
    <n v="39560.161290322598"/>
    <n v="30807.919032258102"/>
    <n v="2105.4193548387102"/>
    <n v="3067.3277419354799"/>
    <n v="0"/>
    <n v="0"/>
  </r>
  <r>
    <x v="0"/>
    <d v="2020-10-25T00:00:00"/>
    <n v="39560.161290322598"/>
    <n v="30807.919032258102"/>
    <n v="2105.4193548387102"/>
    <n v="3067.3277419354799"/>
    <n v="0"/>
    <n v="0"/>
  </r>
  <r>
    <x v="0"/>
    <d v="2020-11-01T00:00:00"/>
    <n v="39043.909677419397"/>
    <n v="30794.617075268801"/>
    <n v="2083.5118279569901"/>
    <n v="2970.7037311827999"/>
    <n v="0"/>
    <n v="0"/>
  </r>
  <r>
    <x v="0"/>
    <d v="2020-11-08T00:00:00"/>
    <n v="35946.400000000001"/>
    <n v="30714.805333333301"/>
    <n v="1952.06666666667"/>
    <n v="2390.9596666666698"/>
    <n v="0"/>
    <n v="0"/>
  </r>
  <r>
    <x v="0"/>
    <d v="2020-11-15T00:00:00"/>
    <n v="35946.400000000001"/>
    <n v="30714.805333333301"/>
    <n v="1952.06666666667"/>
    <n v="2390.9596666666698"/>
    <n v="0"/>
    <n v="0"/>
  </r>
  <r>
    <x v="0"/>
    <d v="2020-11-22T00:00:00"/>
    <n v="35946.400000000001"/>
    <n v="30714.805333333301"/>
    <n v="1952.06666666667"/>
    <n v="2390.9596666666698"/>
    <n v="0"/>
    <n v="0"/>
  </r>
  <r>
    <x v="0"/>
    <d v="2020-11-29T00:00:00"/>
    <n v="35946.400000000001"/>
    <n v="30714.805333333301"/>
    <n v="1952.06666666667"/>
    <n v="2390.9596666666698"/>
    <n v="0"/>
    <n v="0"/>
  </r>
  <r>
    <x v="0"/>
    <d v="2020-12-06T00:00:00"/>
    <n v="31600.619354838698"/>
    <n v="30802.7519139785"/>
    <n v="1618.22150537634"/>
    <n v="1778.6450215053801"/>
    <n v="0"/>
    <n v="0"/>
  </r>
  <r>
    <x v="0"/>
    <d v="2020-12-13T00:00:00"/>
    <n v="30876.322580645199"/>
    <n v="30817.4096774194"/>
    <n v="1562.58064516129"/>
    <n v="1676.5925806451601"/>
    <n v="0"/>
    <n v="0"/>
  </r>
  <r>
    <x v="0"/>
    <d v="2020-12-20T00:00:00"/>
    <n v="30876.322580645199"/>
    <n v="30817.4096774194"/>
    <n v="1562.58064516129"/>
    <n v="1676.5925806451601"/>
    <n v="0"/>
    <n v="0"/>
  </r>
  <r>
    <x v="0"/>
    <d v="2020-12-27T00:00:00"/>
    <n v="30876.322580645199"/>
    <n v="30817.4096774194"/>
    <n v="1562.58064516129"/>
    <n v="1676.5925806451601"/>
    <n v="0"/>
    <n v="0"/>
  </r>
  <r>
    <x v="0"/>
    <d v="2021-01-03T00:00:00"/>
    <n v="31126.3870967742"/>
    <n v="27828.602580645202"/>
    <n v="892.90322580645204"/>
    <n v="14440.827096774199"/>
    <n v="0"/>
    <n v="0"/>
  </r>
  <r>
    <x v="0"/>
    <d v="2021-01-10T00:00:00"/>
    <n v="31459.806451612902"/>
    <n v="23843.526451612899"/>
    <n v="0"/>
    <n v="31459.806451612902"/>
    <n v="0"/>
    <n v="0"/>
  </r>
  <r>
    <x v="0"/>
    <d v="2021-01-17T00:00:00"/>
    <n v="31459.806451612902"/>
    <n v="23843.526451612899"/>
    <n v="0"/>
    <n v="31459.806451612902"/>
    <n v="0"/>
    <n v="0"/>
  </r>
  <r>
    <x v="0"/>
    <d v="2021-01-24T00:00:00"/>
    <n v="31459.806451612902"/>
    <n v="23843.526451612899"/>
    <n v="0"/>
    <n v="31459.806451612902"/>
    <n v="0"/>
    <n v="0"/>
  </r>
  <r>
    <x v="0"/>
    <d v="2021-01-31T00:00:00"/>
    <n v="31459.806451612902"/>
    <n v="23843.526451612899"/>
    <n v="0"/>
    <n v="31459.806451612902"/>
    <n v="0"/>
    <n v="0"/>
  </r>
  <r>
    <x v="0"/>
    <d v="2021-02-07T00:00:00"/>
    <n v="26870.25"/>
    <n v="21643.24"/>
    <n v="0"/>
    <n v="26870.25"/>
    <n v="0"/>
    <n v="0"/>
  </r>
  <r>
    <x v="0"/>
    <d v="2021-02-14T00:00:00"/>
    <n v="26870.25"/>
    <n v="21643.24"/>
    <n v="0"/>
    <n v="26870.25"/>
    <n v="0"/>
    <n v="0"/>
  </r>
  <r>
    <x v="0"/>
    <d v="2021-02-21T00:00:00"/>
    <n v="26870.25"/>
    <n v="21643.24"/>
    <n v="0"/>
    <n v="26870.25"/>
    <n v="0"/>
    <n v="0"/>
  </r>
  <r>
    <x v="0"/>
    <d v="2021-02-28T00:00:00"/>
    <n v="26870.25"/>
    <n v="21643.24"/>
    <n v="0"/>
    <n v="26870.25"/>
    <n v="0"/>
    <n v="0"/>
  </r>
  <r>
    <x v="0"/>
    <d v="2021-03-07T00:00:00"/>
    <n v="22180.2903225806"/>
    <n v="18084.475161290298"/>
    <n v="6344.2580645161297"/>
    <n v="6246.6464516128999"/>
    <n v="0"/>
    <n v="0"/>
  </r>
  <r>
    <x v="0"/>
    <d v="2021-03-14T00:00:00"/>
    <n v="22180.2903225806"/>
    <n v="18084.475161290298"/>
    <n v="6344.2580645161297"/>
    <n v="6246.6464516128999"/>
    <n v="0"/>
    <n v="0"/>
  </r>
  <r>
    <x v="0"/>
    <d v="2021-03-21T00:00:00"/>
    <n v="22180.2903225806"/>
    <n v="18084.475161290298"/>
    <n v="6344.2580645161297"/>
    <n v="6246.6464516128999"/>
    <n v="0"/>
    <n v="0"/>
  </r>
  <r>
    <x v="0"/>
    <d v="2021-03-28T00:00:00"/>
    <n v="22180.2903225806"/>
    <n v="18084.475161290298"/>
    <n v="6344.2580645161297"/>
    <n v="6246.6464516128999"/>
    <n v="0"/>
    <n v="0"/>
  </r>
  <r>
    <x v="0"/>
    <d v="2021-04-04T00:00:00"/>
    <n v="13642.6387096774"/>
    <n v="11219.860021505399"/>
    <n v="8409.5010752688195"/>
    <n v="7042.1088602150503"/>
    <n v="0"/>
    <n v="0"/>
  </r>
  <r>
    <x v="0"/>
    <d v="2021-04-11T00:00:00"/>
    <n v="7239.4"/>
    <n v="6071.3986666666697"/>
    <n v="9958.4333333333307"/>
    <n v="7638.7056666666704"/>
    <n v="0"/>
    <n v="0"/>
  </r>
  <r>
    <x v="0"/>
    <d v="2021-04-18T00:00:00"/>
    <n v="7239.4"/>
    <n v="6071.3986666666697"/>
    <n v="9958.4333333333307"/>
    <n v="7638.7056666666704"/>
    <n v="0"/>
    <n v="0"/>
  </r>
  <r>
    <x v="0"/>
    <d v="2021-04-25T00:00:00"/>
    <n v="7239.4"/>
    <n v="6071.3986666666697"/>
    <n v="9958.4333333333307"/>
    <n v="7638.7056666666704"/>
    <n v="0"/>
    <n v="0"/>
  </r>
  <r>
    <x v="0"/>
    <d v="2021-05-02T00:00:00"/>
    <n v="11097.129032258101"/>
    <n v="9617.4468817204306"/>
    <n v="10275.2311827957"/>
    <n v="7720.9209139784898"/>
    <n v="0"/>
    <n v="0"/>
  </r>
  <r>
    <x v="0"/>
    <d v="2021-05-09T00:00:00"/>
    <n v="20741.451612903202"/>
    <n v="18482.5674193548"/>
    <n v="11067.225806451601"/>
    <n v="7926.4590322580598"/>
    <n v="0"/>
    <n v="0"/>
  </r>
  <r>
    <x v="0"/>
    <d v="2021-05-16T00:00:00"/>
    <n v="20741.451612903202"/>
    <n v="18482.5674193548"/>
    <n v="11067.225806451601"/>
    <n v="7926.4590322580598"/>
    <n v="0"/>
    <n v="0"/>
  </r>
  <r>
    <x v="0"/>
    <d v="2021-05-23T00:00:00"/>
    <n v="20741.451612903202"/>
    <n v="18482.5674193548"/>
    <n v="11067.225806451601"/>
    <n v="7926.4590322580598"/>
    <n v="0"/>
    <n v="0"/>
  </r>
  <r>
    <x v="0"/>
    <d v="2021-05-30T00:00:00"/>
    <n v="20741.451612903202"/>
    <n v="18482.5674193548"/>
    <n v="11067.225806451601"/>
    <n v="7926.4590322580598"/>
    <n v="0"/>
    <n v="0"/>
  </r>
  <r>
    <x v="0"/>
    <d v="2021-06-06T00:00:00"/>
    <n v="20907.064516129001"/>
    <n v="19608.048774193601"/>
    <n v="10885.2322580645"/>
    <n v="8087.7512903225797"/>
    <n v="0"/>
    <n v="0"/>
  </r>
  <r>
    <x v="0"/>
    <d v="2021-06-13T00:00:00"/>
    <n v="20934.666666666701"/>
    <n v="19795.629000000001"/>
    <n v="10854.9"/>
    <n v="8114.6333333333296"/>
    <n v="0"/>
    <n v="0"/>
  </r>
  <r>
    <x v="0"/>
    <d v="2021-06-20T00:00:00"/>
    <n v="20934.666666666701"/>
    <n v="19795.629000000001"/>
    <n v="10854.9"/>
    <n v="8114.6333333333296"/>
    <n v="0"/>
    <n v="0"/>
  </r>
  <r>
    <x v="0"/>
    <d v="2021-06-27T00:00:00"/>
    <n v="20934.666666666701"/>
    <n v="19795.629000000001"/>
    <n v="10854.9"/>
    <n v="8114.6333333333296"/>
    <n v="0"/>
    <n v="0"/>
  </r>
  <r>
    <x v="0"/>
    <d v="2021-07-04T00:00:00"/>
    <n v="0"/>
    <n v="0"/>
    <n v="0"/>
    <n v="0"/>
    <n v="0"/>
    <n v="0"/>
  </r>
  <r>
    <x v="0"/>
    <d v="2021-07-11T00:00:00"/>
    <n v="0"/>
    <n v="0"/>
    <n v="0"/>
    <n v="0"/>
    <n v="3155873.75"/>
    <n v="51650.484999999993"/>
  </r>
  <r>
    <x v="0"/>
    <d v="2021-07-18T00:00:00"/>
    <n v="0"/>
    <n v="0"/>
    <n v="0"/>
    <n v="0"/>
    <n v="3155873.75"/>
    <n v="51650.484999999993"/>
  </r>
  <r>
    <x v="0"/>
    <d v="2021-07-25T00:00:00"/>
    <n v="0"/>
    <n v="0"/>
    <n v="0"/>
    <n v="0"/>
    <n v="3155873.75"/>
    <n v="51650.484999999993"/>
  </r>
  <r>
    <x v="0"/>
    <d v="2021-08-01T00:00:00"/>
    <n v="0"/>
    <n v="0"/>
    <n v="0"/>
    <n v="0"/>
    <n v="3155873.75"/>
    <n v="51650.484999999993"/>
  </r>
  <r>
    <x v="0"/>
    <d v="2021-08-08T00:00:00"/>
    <n v="0"/>
    <n v="0"/>
    <n v="0"/>
    <n v="0"/>
    <n v="1845615"/>
    <n v="30608.865000000002"/>
  </r>
  <r>
    <x v="0"/>
    <d v="2021-08-15T00:00:00"/>
    <n v="0"/>
    <n v="0"/>
    <n v="0"/>
    <n v="0"/>
    <n v="1845615"/>
    <n v="30608.865000000002"/>
  </r>
  <r>
    <x v="0"/>
    <d v="2021-08-22T00:00:00"/>
    <n v="0"/>
    <n v="0"/>
    <n v="0"/>
    <n v="0"/>
    <n v="1845615"/>
    <n v="30608.865000000002"/>
  </r>
  <r>
    <x v="0"/>
    <d v="2021-08-29T00:00:00"/>
    <n v="0"/>
    <n v="0"/>
    <n v="0"/>
    <n v="0"/>
    <n v="1845615"/>
    <n v="30608.865000000002"/>
  </r>
  <r>
    <x v="0"/>
    <d v="2021-09-05T00:00:00"/>
    <n v="0"/>
    <n v="0"/>
    <n v="0"/>
    <n v="0"/>
    <n v="782516.8"/>
    <n v="18833.892"/>
  </r>
  <r>
    <x v="0"/>
    <d v="2021-09-12T00:00:00"/>
    <n v="0"/>
    <n v="0"/>
    <n v="0"/>
    <n v="0"/>
    <n v="782516.8"/>
    <n v="18833.892"/>
  </r>
  <r>
    <x v="0"/>
    <d v="2021-09-19T00:00:00"/>
    <n v="0"/>
    <n v="0"/>
    <n v="0"/>
    <n v="0"/>
    <n v="782516.8"/>
    <n v="18833.892"/>
  </r>
  <r>
    <x v="0"/>
    <d v="2021-09-26T00:00:00"/>
    <n v="0"/>
    <n v="0"/>
    <n v="0"/>
    <n v="0"/>
    <n v="782516.8"/>
    <n v="18833.892"/>
  </r>
  <r>
    <x v="0"/>
    <d v="2021-10-03T00:00:00"/>
    <n v="0"/>
    <n v="0"/>
    <n v="0"/>
    <n v="0"/>
    <n v="782516.8"/>
    <n v="18833.892"/>
  </r>
  <r>
    <x v="1"/>
    <d v="2021-10-10T00:00:00"/>
    <n v="0"/>
    <n v="0"/>
    <n v="117517"/>
    <n v="9289.0149999999994"/>
    <n v="0"/>
    <n v="0"/>
  </r>
  <r>
    <x v="1"/>
    <d v="2021-10-17T00:00:00"/>
    <n v="0"/>
    <n v="0"/>
    <n v="117517"/>
    <n v="9289.0149999999994"/>
    <n v="0"/>
    <n v="0"/>
  </r>
  <r>
    <x v="1"/>
    <d v="2021-10-24T00:00:00"/>
    <n v="0"/>
    <n v="0"/>
    <n v="117517"/>
    <n v="9289.0149999999994"/>
    <n v="0"/>
    <n v="0"/>
  </r>
  <r>
    <x v="1"/>
    <d v="2021-10-31T00:00:00"/>
    <n v="0"/>
    <n v="0"/>
    <n v="117517"/>
    <n v="9289.0149999999994"/>
    <n v="0"/>
    <n v="0"/>
  </r>
  <r>
    <x v="1"/>
    <d v="2021-11-07T00:00:00"/>
    <n v="0"/>
    <n v="0"/>
    <n v="0"/>
    <n v="0"/>
    <n v="0"/>
    <n v="0"/>
  </r>
  <r>
    <x v="1"/>
    <d v="2021-11-14T00:00:00"/>
    <n v="0"/>
    <n v="0"/>
    <n v="0"/>
    <n v="0"/>
    <n v="0"/>
    <n v="0"/>
  </r>
  <r>
    <x v="1"/>
    <d v="2021-11-21T00:00:00"/>
    <n v="0"/>
    <n v="0"/>
    <n v="0"/>
    <n v="0"/>
    <n v="0"/>
    <n v="0"/>
  </r>
  <r>
    <x v="1"/>
    <d v="2021-11-28T00:00:00"/>
    <n v="0"/>
    <n v="0"/>
    <n v="0"/>
    <n v="0"/>
    <n v="0"/>
    <n v="0"/>
  </r>
  <r>
    <x v="1"/>
    <d v="2021-12-05T00:00:00"/>
    <n v="0"/>
    <n v="0"/>
    <n v="0"/>
    <n v="0"/>
    <n v="0"/>
    <n v="0"/>
  </r>
  <r>
    <x v="1"/>
    <d v="2021-12-12T00:00:00"/>
    <n v="0"/>
    <n v="0"/>
    <n v="0"/>
    <n v="0"/>
    <n v="0"/>
    <n v="0"/>
  </r>
  <r>
    <x v="1"/>
    <d v="2021-12-19T00:00:00"/>
    <n v="0"/>
    <n v="0"/>
    <n v="0"/>
    <n v="0"/>
    <n v="0"/>
    <n v="0"/>
  </r>
  <r>
    <x v="1"/>
    <d v="2021-12-26T00:00:00"/>
    <n v="0"/>
    <n v="0"/>
    <n v="0"/>
    <n v="0"/>
    <n v="0"/>
    <n v="0"/>
  </r>
  <r>
    <x v="1"/>
    <d v="2022-01-02T00:00:00"/>
    <n v="0"/>
    <n v="0"/>
    <n v="0"/>
    <n v="0"/>
    <n v="0"/>
    <n v="0"/>
  </r>
  <r>
    <x v="1"/>
    <d v="2022-01-09T00:00:00"/>
    <n v="0"/>
    <n v="0"/>
    <n v="0"/>
    <n v="0"/>
    <n v="1121909.25"/>
    <n v="15439.674999999999"/>
  </r>
  <r>
    <x v="1"/>
    <d v="2022-01-16T00:00:00"/>
    <n v="0"/>
    <n v="0"/>
    <n v="0"/>
    <n v="0"/>
    <n v="1121909.25"/>
    <n v="15439.674999999999"/>
  </r>
  <r>
    <x v="1"/>
    <d v="2022-01-23T00:00:00"/>
    <n v="0"/>
    <n v="0"/>
    <n v="0"/>
    <n v="0"/>
    <n v="1121909.25"/>
    <n v="15439.674999999999"/>
  </r>
  <r>
    <x v="1"/>
    <d v="2022-01-30T00:00:00"/>
    <n v="0"/>
    <n v="0"/>
    <n v="0"/>
    <n v="0"/>
    <n v="1121909.25"/>
    <n v="15439.674999999999"/>
  </r>
  <r>
    <x v="1"/>
    <d v="2022-02-06T00:00:00"/>
    <n v="0"/>
    <n v="0"/>
    <n v="0"/>
    <n v="0"/>
    <n v="614991.25"/>
    <n v="20126.7"/>
  </r>
  <r>
    <x v="1"/>
    <d v="2022-02-13T00:00:00"/>
    <n v="0"/>
    <n v="0"/>
    <n v="0"/>
    <n v="0"/>
    <n v="614991.25"/>
    <n v="20126.7"/>
  </r>
  <r>
    <x v="1"/>
    <d v="2022-02-20T00:00:00"/>
    <n v="0"/>
    <n v="0"/>
    <n v="0"/>
    <n v="0"/>
    <n v="614991.25"/>
    <n v="20126.7"/>
  </r>
  <r>
    <x v="1"/>
    <d v="2022-02-27T00:00:00"/>
    <n v="0"/>
    <n v="0"/>
    <n v="0"/>
    <n v="0"/>
    <n v="614991.25"/>
    <n v="20126.7"/>
  </r>
  <r>
    <x v="1"/>
    <d v="2022-03-06T00:00:00"/>
    <n v="0"/>
    <n v="0"/>
    <n v="0"/>
    <n v="0"/>
    <n v="902420"/>
    <n v="31645.135999999999"/>
  </r>
  <r>
    <x v="1"/>
    <d v="2022-03-13T00:00:00"/>
    <n v="0"/>
    <n v="0"/>
    <n v="0"/>
    <n v="0"/>
    <n v="902420"/>
    <n v="31645.135999999999"/>
  </r>
  <r>
    <x v="1"/>
    <d v="2022-03-20T00:00:00"/>
    <n v="0"/>
    <n v="0"/>
    <n v="0"/>
    <n v="0"/>
    <n v="902420"/>
    <n v="31645.135999999999"/>
  </r>
  <r>
    <x v="1"/>
    <d v="2022-03-27T00:00:00"/>
    <n v="0"/>
    <n v="0"/>
    <n v="0"/>
    <n v="0"/>
    <n v="902420"/>
    <n v="31645.135999999999"/>
  </r>
  <r>
    <x v="1"/>
    <d v="2022-04-03T00:00:00"/>
    <n v="0"/>
    <n v="0"/>
    <n v="0"/>
    <n v="0"/>
    <n v="902420"/>
    <n v="31645.135999999999"/>
  </r>
  <r>
    <x v="1"/>
    <d v="2022-04-10T00:00:00"/>
    <n v="0"/>
    <n v="0"/>
    <n v="0"/>
    <n v="0"/>
    <n v="743932.75"/>
    <n v="30276.012499999997"/>
  </r>
  <r>
    <x v="1"/>
    <d v="2022-04-17T00:00:00"/>
    <n v="0"/>
    <n v="0"/>
    <n v="0"/>
    <n v="0"/>
    <n v="743932.75"/>
    <n v="30276.012499999997"/>
  </r>
  <r>
    <x v="1"/>
    <d v="2022-04-24T00:00:00"/>
    <n v="0"/>
    <n v="0"/>
    <n v="0"/>
    <n v="0"/>
    <n v="743932.75"/>
    <n v="30276.012499999997"/>
  </r>
  <r>
    <x v="1"/>
    <d v="2022-05-01T00:00:00"/>
    <n v="0"/>
    <n v="0"/>
    <n v="0"/>
    <n v="0"/>
    <n v="743932.75"/>
    <n v="30276.012499999997"/>
  </r>
  <r>
    <x v="1"/>
    <d v="2022-05-08T00:00:00"/>
    <n v="0"/>
    <n v="0"/>
    <n v="0"/>
    <n v="0"/>
    <n v="762803"/>
    <n v="27875.4"/>
  </r>
  <r>
    <x v="1"/>
    <d v="2022-05-15T00:00:00"/>
    <n v="0"/>
    <n v="0"/>
    <n v="0"/>
    <n v="0"/>
    <n v="762803"/>
    <n v="27875.4"/>
  </r>
  <r>
    <x v="1"/>
    <d v="2022-05-22T00:00:00"/>
    <n v="0"/>
    <n v="0"/>
    <n v="0"/>
    <n v="0"/>
    <n v="762803"/>
    <n v="27875.4"/>
  </r>
  <r>
    <x v="1"/>
    <d v="2022-05-29T00:00:00"/>
    <n v="0"/>
    <n v="0"/>
    <n v="0"/>
    <n v="0"/>
    <n v="762803"/>
    <n v="27875.4"/>
  </r>
  <r>
    <x v="1"/>
    <d v="2022-06-05T00:00:00"/>
    <n v="0"/>
    <n v="0"/>
    <n v="0"/>
    <n v="0"/>
    <n v="1639963.2"/>
    <n v="26147.693999999996"/>
  </r>
  <r>
    <x v="1"/>
    <d v="2022-06-12T00:00:00"/>
    <n v="0"/>
    <n v="0"/>
    <n v="0"/>
    <n v="0"/>
    <n v="1639963.2"/>
    <n v="26147.693999999996"/>
  </r>
  <r>
    <x v="1"/>
    <d v="2022-06-19T00:00:00"/>
    <n v="0"/>
    <n v="0"/>
    <n v="0"/>
    <n v="0"/>
    <n v="1639963.2"/>
    <n v="26147.693999999996"/>
  </r>
  <r>
    <x v="1"/>
    <d v="2022-06-26T00:00:00"/>
    <n v="0"/>
    <n v="0"/>
    <n v="0"/>
    <n v="0"/>
    <n v="1639963.2"/>
    <n v="26147.693999999996"/>
  </r>
  <r>
    <x v="1"/>
    <d v="2022-07-03T00:00:00"/>
    <n v="0"/>
    <n v="0"/>
    <n v="0"/>
    <n v="0"/>
    <n v="1639963.2"/>
    <n v="26147.693999999996"/>
  </r>
  <r>
    <x v="1"/>
    <d v="2022-07-10T00:00:00"/>
    <n v="0"/>
    <n v="0"/>
    <n v="0"/>
    <n v="0"/>
    <n v="0"/>
    <n v="0"/>
  </r>
  <r>
    <x v="1"/>
    <d v="2022-07-17T00:00:00"/>
    <n v="0"/>
    <n v="0"/>
    <n v="0"/>
    <n v="0"/>
    <n v="0"/>
    <n v="0"/>
  </r>
  <r>
    <x v="1"/>
    <d v="2022-07-24T00:00:00"/>
    <n v="0"/>
    <n v="0"/>
    <n v="0"/>
    <n v="0"/>
    <n v="0"/>
    <n v="0"/>
  </r>
  <r>
    <x v="1"/>
    <d v="2022-07-31T00:00:00"/>
    <n v="0"/>
    <n v="0"/>
    <n v="0"/>
    <n v="0"/>
    <n v="0"/>
    <n v="0"/>
  </r>
  <r>
    <x v="1"/>
    <d v="2022-08-07T00:00:00"/>
    <n v="0"/>
    <n v="0"/>
    <n v="0"/>
    <n v="0"/>
    <n v="0"/>
    <n v="0"/>
  </r>
  <r>
    <x v="1"/>
    <d v="2022-08-14T00:00:00"/>
    <n v="0"/>
    <n v="0"/>
    <n v="0"/>
    <n v="0"/>
    <n v="0"/>
    <n v="0"/>
  </r>
  <r>
    <x v="1"/>
    <d v="2022-08-21T00:00:00"/>
    <n v="0"/>
    <n v="0"/>
    <n v="0"/>
    <n v="0"/>
    <n v="0"/>
    <n v="0"/>
  </r>
  <r>
    <x v="1"/>
    <d v="2022-08-28T00:00:00"/>
    <n v="0"/>
    <n v="0"/>
    <n v="0"/>
    <n v="0"/>
    <n v="0"/>
    <n v="0"/>
  </r>
  <r>
    <x v="1"/>
    <d v="2022-09-04T00:00:00"/>
    <n v="0"/>
    <n v="0"/>
    <n v="0"/>
    <n v="0"/>
    <n v="0"/>
    <n v="0"/>
  </r>
  <r>
    <x v="1"/>
    <d v="2022-09-11T00:00:00"/>
    <n v="0"/>
    <n v="0"/>
    <n v="0"/>
    <n v="0"/>
    <n v="0"/>
    <n v="0"/>
  </r>
  <r>
    <x v="1"/>
    <d v="2022-09-18T00:00:00"/>
    <n v="0"/>
    <n v="0"/>
    <n v="0"/>
    <n v="0"/>
    <n v="0"/>
    <n v="0"/>
  </r>
  <r>
    <x v="1"/>
    <d v="2022-09-25T00:00:00"/>
    <n v="0"/>
    <n v="0"/>
    <n v="0"/>
    <n v="0"/>
    <n v="0"/>
    <n v="0"/>
  </r>
  <r>
    <x v="1"/>
    <d v="2022-10-02T00:00:0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5F83C-E57F-4056-B8E3-393C9C97B352}" name="PivotTable7" cacheId="4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K8:M12" firstHeaderRow="1" firstDataRow="2" firstDataCol="1"/>
  <pivotFields count="8">
    <pivotField axis="axisCol" showAll="0" defaultSubtotal="0">
      <items count="2">
        <item x="0"/>
        <item x="1"/>
      </items>
    </pivotField>
    <pivotField numFmtId="14" showAll="0" defaultSubtotal="0"/>
    <pivotField showAll="0" defaultSubtotal="0"/>
    <pivotField dataField="1" showAll="0" defaultSubtotal="0"/>
    <pivotField showAll="0" defaultSubtotal="0"/>
    <pivotField dataField="1" showAll="0" defaultSubtotal="0"/>
    <pivotField showAll="0" defaultSubtotal="0"/>
    <pivotField dataField="1" showAll="0" defaultSubtota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2">
    <i>
      <x/>
    </i>
    <i>
      <x v="1"/>
    </i>
  </colItems>
  <dataFields count="3">
    <dataField name="Sum of New born Spend" fld="3" baseField="0" baseItem="0"/>
    <dataField name="Sum of Active baby Spend" fld="5" baseField="0" baseItem="0"/>
    <dataField name="Sum of Extracare Spend" fld="7" baseField="0" baseItem="0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A5EEF-1AA4-4942-BA32-E61E3CD572DE}" name="PivotTable24" cacheId="9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1:M15" firstHeaderRow="1" firstDataRow="2" firstDataCol="1"/>
  <pivotFields count="8">
    <pivotField axis="axisCol" showAll="0">
      <items count="3">
        <item x="0"/>
        <item x="1"/>
        <item t="default"/>
      </items>
    </pivotField>
    <pivotField numFmtId="14" showAll="0"/>
    <pivotField dataField="1" showAll="0"/>
    <pivotField showAll="0"/>
    <pivotField dataField="1" showAll="0"/>
    <pivotField showAll="0"/>
    <pivotField dataField="1" numFmtId="164" showAll="0"/>
    <pivotField numFmtId="164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3">
    <i>
      <x/>
    </i>
    <i>
      <x v="1"/>
    </i>
    <i t="grand">
      <x/>
    </i>
  </colItems>
  <dataFields count="3">
    <dataField name="Sum of New born imps" fld="2" baseField="0" baseItem="0"/>
    <dataField name="Sum of Active baby imps" fld="4" baseField="0" baseItem="0"/>
    <dataField name="Sum of Extracare Imp" fld="6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820AF-CB13-4291-B4AA-449EDCB5E369}" name="PivotTable6" cacheId="4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K1:M5" firstHeaderRow="1" firstDataRow="2" firstDataCol="1"/>
  <pivotFields count="8">
    <pivotField axis="axisCol" showAll="0" defaultSubtotal="0">
      <items count="2">
        <item x="0"/>
        <item x="1"/>
      </items>
    </pivotField>
    <pivotField numFmtId="14" showAll="0" defaultSubtotal="0"/>
    <pivotField dataField="1" showAll="0" defaultSubtotal="0"/>
    <pivotField showAll="0" defaultSubtotal="0"/>
    <pivotField dataField="1" showAll="0" defaultSubtotal="0"/>
    <pivotField showAll="0" defaultSubtotal="0"/>
    <pivotField dataField="1" showAll="0" defaultSubtotal="0"/>
    <pivotField showAll="0" defaultSubtota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2">
    <i>
      <x/>
    </i>
    <i>
      <x v="1"/>
    </i>
  </colItems>
  <dataFields count="3">
    <dataField name="Sum of New born GRPs" fld="2" baseField="0" baseItem="0"/>
    <dataField name="Sum of Active baby GRPS" fld="4" baseField="0" baseItem="0"/>
    <dataField name="Sum of Extracare Imp" fld="6" baseField="0" baseItem="0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5026D-F71B-43E2-A7B5-7ACE8D2C5013}" name="PivotTable12" cacheId="5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1:L5" firstHeaderRow="1" firstDataRow="2" firstDataCol="1"/>
  <pivotFields count="8">
    <pivotField axis="axisCol" showAll="0" defaultSubtotal="0">
      <items count="2">
        <item x="0"/>
        <item x="1"/>
      </items>
    </pivotField>
    <pivotField numFmtId="14" showAll="0" defaultSubtotal="0"/>
    <pivotField dataField="1" numFmtId="3" showAll="0" defaultSubtotal="0"/>
    <pivotField numFmtId="3" showAll="0" defaultSubtotal="0"/>
    <pivotField dataField="1" numFmtId="3" showAll="0" defaultSubtotal="0"/>
    <pivotField numFmtId="3" showAll="0" defaultSubtotal="0"/>
    <pivotField dataField="1" numFmtId="3" showAll="0" defaultSubtotal="0"/>
    <pivotField numFmtId="3" showAll="0" defaultSubtota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2">
    <i>
      <x/>
    </i>
    <i>
      <x v="1"/>
    </i>
  </colItems>
  <dataFields count="3">
    <dataField name="Sum of New born Imps" fld="2" baseField="0" baseItem="0"/>
    <dataField name="Sum of Active baby Imps" fld="4" baseField="0" baseItem="0"/>
    <dataField name="Sum of Extracare Imp" fld="6" baseField="0" baseItem="0"/>
  </dataFields>
  <formats count="2">
    <format dxfId="27">
      <pivotArea outline="0" collapsedLevelsAreSubtotals="1" fieldPosition="0"/>
    </format>
    <format dxfId="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F16F1-ACBD-498B-9FAE-D91976613CD9}" name="PivotTable13" cacheId="5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8:L12" firstHeaderRow="1" firstDataRow="2" firstDataCol="1"/>
  <pivotFields count="8">
    <pivotField axis="axisCol" showAll="0" defaultSubtotal="0">
      <items count="2">
        <item x="0"/>
        <item x="1"/>
      </items>
    </pivotField>
    <pivotField numFmtId="14" showAll="0" defaultSubtotal="0"/>
    <pivotField numFmtId="3" showAll="0" defaultSubtotal="0"/>
    <pivotField dataField="1" numFmtId="3" showAll="0" defaultSubtotal="0"/>
    <pivotField numFmtId="3" showAll="0" defaultSubtotal="0"/>
    <pivotField dataField="1" numFmtId="3" showAll="0" defaultSubtotal="0"/>
    <pivotField numFmtId="3" showAll="0" defaultSubtotal="0"/>
    <pivotField dataField="1" numFmtId="3" showAll="0" defaultSubtota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2">
    <i>
      <x/>
    </i>
    <i>
      <x v="1"/>
    </i>
  </colItems>
  <dataFields count="3">
    <dataField name="Sum of New born Spend" fld="3" baseField="0" baseItem="0"/>
    <dataField name="Sum of Active baby Spend" fld="5" baseField="0" baseItem="0"/>
    <dataField name="Sum of Extracare Spend" fld="7" baseField="0" baseItem="0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BD046-33D0-45C7-B600-326D112A5CF0}" name="PivotTable14" cacheId="6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2:L6" firstHeaderRow="1" firstDataRow="2" firstDataCol="1"/>
  <pivotFields count="8">
    <pivotField axis="axisCol" showAll="0" defaultSubtotal="0">
      <items count="2">
        <item x="0"/>
        <item x="1"/>
      </items>
    </pivotField>
    <pivotField numFmtId="14" showAll="0" defaultSubtotal="0"/>
    <pivotField dataField="1" showAll="0" defaultSubtotal="0"/>
    <pivotField showAll="0" defaultSubtotal="0"/>
    <pivotField dataField="1" showAll="0" defaultSubtotal="0"/>
    <pivotField showAll="0" defaultSubtotal="0"/>
    <pivotField dataField="1" showAll="0" defaultSubtotal="0"/>
    <pivotField showAll="0" defaultSubtota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2">
    <i>
      <x/>
    </i>
    <i>
      <x v="1"/>
    </i>
  </colItems>
  <dataFields count="3">
    <dataField name="Sum of New born Imps" fld="2" baseField="0" baseItem="0"/>
    <dataField name="Sum of Active baby Imps" fld="4" baseField="0" baseItem="0"/>
    <dataField name="Sum of Extracare Imp" fld="6" baseField="0" baseItem="0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2D52A-36E6-4352-9CDB-B99CF8B73A5B}" name="PivotTable15" cacheId="6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9:L13" firstHeaderRow="1" firstDataRow="2" firstDataCol="1"/>
  <pivotFields count="8">
    <pivotField axis="axisCol" showAll="0" defaultSubtotal="0">
      <items count="2">
        <item x="0"/>
        <item x="1"/>
      </items>
    </pivotField>
    <pivotField numFmtId="14" showAll="0" defaultSubtotal="0"/>
    <pivotField showAll="0" defaultSubtotal="0"/>
    <pivotField dataField="1" showAll="0" defaultSubtotal="0"/>
    <pivotField showAll="0" defaultSubtotal="0"/>
    <pivotField dataField="1" showAll="0" defaultSubtotal="0"/>
    <pivotField showAll="0" defaultSubtotal="0"/>
    <pivotField dataField="1" showAll="0" defaultSubtota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2">
    <i>
      <x/>
    </i>
    <i>
      <x v="1"/>
    </i>
  </colItems>
  <dataFields count="3">
    <dataField name="Sum of New born Spend" fld="3" baseField="0" baseItem="0"/>
    <dataField name="Sum of Active baby Spend" fld="5" baseField="0" baseItem="0"/>
    <dataField name="Sum of Extracare Spend" fld="7" baseField="0" baseItem="0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73719-46C1-4B48-B645-679C64BA1760}" name="PivotTable21" cacheId="7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N7" firstHeaderRow="1" firstDataRow="2" firstDataCol="1"/>
  <pivotFields count="8"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4">
    <i>
      <x/>
    </i>
    <i>
      <x v="1"/>
    </i>
    <i>
      <x v="2"/>
    </i>
    <i t="grand">
      <x/>
    </i>
  </colItems>
  <dataFields count="3">
    <dataField name="Sum of New born Spend" fld="3" baseField="0" baseItem="0"/>
    <dataField name="Sum of Active baby Spend" fld="5" baseField="0" baseItem="0"/>
    <dataField name="Sum of Extracare Spend" fld="7" baseField="0" baseItem="0"/>
  </dataFields>
  <formats count="9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0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-2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9E985-661D-4FAA-A4A8-90C66E365FEE}" name="PivotTable22" cacheId="7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1:N15" firstHeaderRow="1" firstDataRow="2" firstDataCol="1"/>
  <pivotFields count="8"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4">
    <i>
      <x/>
    </i>
    <i>
      <x v="1"/>
    </i>
    <i>
      <x v="2"/>
    </i>
    <i t="grand">
      <x/>
    </i>
  </colItems>
  <dataFields count="3">
    <dataField name="Sum of New born imps" fld="2" baseField="0" baseItem="0"/>
    <dataField name="Sum of Active baby imps" fld="4" baseField="0" baseItem="0"/>
    <dataField name="Sum of Extracare Imp" fld="6" baseField="0" baseItem="0"/>
  </dataFields>
  <formats count="9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0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-2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35398-EB46-4D14-AF62-BC766BC61C57}" name="PivotTable23" cacheId="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N8" firstHeaderRow="1" firstDataRow="2" firstDataCol="1"/>
  <pivotFields count="8"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4">
    <i>
      <x/>
    </i>
    <i>
      <x v="1"/>
    </i>
    <i>
      <x v="2"/>
    </i>
    <i t="grand">
      <x/>
    </i>
  </colItems>
  <dataFields count="3">
    <dataField name="Sum of New born Spend" fld="3" baseField="0" baseItem="0"/>
    <dataField name="Sum of Active baby Spend" fld="5" baseField="0" baseItem="0"/>
    <dataField name="Sum of Extracare Spend" fld="7" baseField="0" baseItem="0"/>
  </dataFields>
  <formats count="1">
    <format dxfId="4">
      <pivotArea outline="0" collapsedLevelsAreSubtotals="1" fieldPosition="0">
        <references count="1">
          <reference field="0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2D2B-49CA-4512-9611-81FC0CB3A645}">
  <dimension ref="A1:N105"/>
  <sheetViews>
    <sheetView topLeftCell="E1" workbookViewId="0">
      <selection activeCell="M11" sqref="M11"/>
    </sheetView>
  </sheetViews>
  <sheetFormatPr defaultRowHeight="15" x14ac:dyDescent="0.25"/>
  <cols>
    <col min="1" max="1" width="7.42578125" bestFit="1" customWidth="1"/>
    <col min="2" max="2" width="13.42578125" bestFit="1" customWidth="1"/>
    <col min="3" max="3" width="14.7109375" bestFit="1" customWidth="1"/>
    <col min="4" max="4" width="15.85546875" bestFit="1" customWidth="1"/>
    <col min="5" max="5" width="16.42578125" bestFit="1" customWidth="1"/>
    <col min="6" max="6" width="17.5703125" bestFit="1" customWidth="1"/>
    <col min="8" max="8" width="15.28515625" bestFit="1" customWidth="1"/>
    <col min="11" max="11" width="24.28515625" bestFit="1" customWidth="1"/>
    <col min="12" max="12" width="16.28515625" bestFit="1" customWidth="1"/>
    <col min="13" max="13" width="9.140625" bestFit="1" customWidth="1"/>
    <col min="14" max="14" width="11.28515625" bestFit="1" customWidth="1"/>
    <col min="15" max="15" width="26.7109375" bestFit="1" customWidth="1"/>
    <col min="16" max="16" width="27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3" t="s">
        <v>12</v>
      </c>
    </row>
    <row r="2" spans="1:14" x14ac:dyDescent="0.25">
      <c r="A2" t="s">
        <v>8</v>
      </c>
      <c r="B2" s="2">
        <v>44115</v>
      </c>
      <c r="C2">
        <v>73.299999999999983</v>
      </c>
      <c r="D2">
        <v>852500</v>
      </c>
      <c r="E2">
        <v>111.49999999999997</v>
      </c>
      <c r="F2" s="10">
        <v>1361500</v>
      </c>
      <c r="G2">
        <v>0</v>
      </c>
      <c r="H2">
        <v>0</v>
      </c>
      <c r="K2" s="3" t="s">
        <v>13</v>
      </c>
      <c r="L2" t="s">
        <v>8</v>
      </c>
      <c r="M2" t="s">
        <v>9</v>
      </c>
    </row>
    <row r="3" spans="1:14" x14ac:dyDescent="0.25">
      <c r="A3" t="s">
        <v>8</v>
      </c>
      <c r="B3" s="2">
        <v>44122</v>
      </c>
      <c r="C3">
        <v>0</v>
      </c>
      <c r="D3">
        <v>0</v>
      </c>
      <c r="E3">
        <v>0</v>
      </c>
      <c r="F3" s="10">
        <v>0</v>
      </c>
      <c r="G3">
        <v>0</v>
      </c>
      <c r="H3">
        <v>0</v>
      </c>
      <c r="K3" s="4" t="s">
        <v>10</v>
      </c>
      <c r="L3" s="5">
        <v>927.99999999999989</v>
      </c>
      <c r="M3" s="5">
        <v>0</v>
      </c>
      <c r="N3" s="6">
        <f>M3/L3-1</f>
        <v>-1</v>
      </c>
    </row>
    <row r="4" spans="1:14" x14ac:dyDescent="0.25">
      <c r="A4" t="s">
        <v>8</v>
      </c>
      <c r="B4" s="2">
        <v>44129</v>
      </c>
      <c r="C4">
        <v>0</v>
      </c>
      <c r="D4">
        <v>0</v>
      </c>
      <c r="E4">
        <v>0</v>
      </c>
      <c r="F4" s="10">
        <v>0</v>
      </c>
      <c r="G4">
        <v>0</v>
      </c>
      <c r="H4">
        <v>0</v>
      </c>
      <c r="K4" s="4" t="s">
        <v>14</v>
      </c>
      <c r="L4" s="5">
        <v>446.5</v>
      </c>
      <c r="M4" s="5">
        <v>1079.5999999999997</v>
      </c>
      <c r="N4" s="6">
        <f t="shared" ref="N4:N5" si="0">M4/L4-1</f>
        <v>1.417917133258678</v>
      </c>
    </row>
    <row r="5" spans="1:14" x14ac:dyDescent="0.25">
      <c r="A5" t="s">
        <v>8</v>
      </c>
      <c r="B5" s="2">
        <v>44136</v>
      </c>
      <c r="C5">
        <v>0</v>
      </c>
      <c r="D5">
        <v>0</v>
      </c>
      <c r="E5">
        <v>0</v>
      </c>
      <c r="F5" s="10">
        <v>0</v>
      </c>
      <c r="G5">
        <v>0</v>
      </c>
      <c r="H5">
        <v>0</v>
      </c>
      <c r="K5" s="4" t="s">
        <v>16</v>
      </c>
      <c r="L5" s="5">
        <v>278.39999999999998</v>
      </c>
      <c r="M5" s="5">
        <v>1398.7</v>
      </c>
      <c r="N5" s="6">
        <f t="shared" si="0"/>
        <v>4.0240660919540234</v>
      </c>
    </row>
    <row r="6" spans="1:14" x14ac:dyDescent="0.25">
      <c r="A6" t="s">
        <v>8</v>
      </c>
      <c r="B6" s="2">
        <v>44143</v>
      </c>
      <c r="C6">
        <v>0</v>
      </c>
      <c r="D6">
        <v>0</v>
      </c>
      <c r="E6">
        <v>0</v>
      </c>
      <c r="F6" s="10">
        <v>0</v>
      </c>
      <c r="G6">
        <v>0</v>
      </c>
      <c r="H6">
        <v>0</v>
      </c>
    </row>
    <row r="7" spans="1:14" x14ac:dyDescent="0.25">
      <c r="A7" t="s">
        <v>8</v>
      </c>
      <c r="B7" s="2">
        <v>44150</v>
      </c>
      <c r="C7">
        <v>0</v>
      </c>
      <c r="D7">
        <v>0</v>
      </c>
      <c r="E7">
        <v>0</v>
      </c>
      <c r="F7" s="10">
        <v>0</v>
      </c>
      <c r="G7">
        <v>0</v>
      </c>
      <c r="H7">
        <v>0</v>
      </c>
    </row>
    <row r="8" spans="1:14" x14ac:dyDescent="0.25">
      <c r="A8" t="s">
        <v>8</v>
      </c>
      <c r="B8" s="2">
        <v>44157</v>
      </c>
      <c r="C8">
        <v>32.299999999999997</v>
      </c>
      <c r="D8">
        <v>138000</v>
      </c>
      <c r="E8">
        <v>0</v>
      </c>
      <c r="F8" s="10">
        <v>0</v>
      </c>
      <c r="G8">
        <v>0</v>
      </c>
      <c r="H8">
        <v>0</v>
      </c>
      <c r="L8" s="3" t="s">
        <v>12</v>
      </c>
    </row>
    <row r="9" spans="1:14" x14ac:dyDescent="0.25">
      <c r="A9" t="s">
        <v>8</v>
      </c>
      <c r="B9" s="2">
        <v>44164</v>
      </c>
      <c r="C9">
        <v>108.10000000000001</v>
      </c>
      <c r="D9">
        <v>601000</v>
      </c>
      <c r="E9">
        <v>0</v>
      </c>
      <c r="F9" s="10">
        <v>0</v>
      </c>
      <c r="G9">
        <v>0</v>
      </c>
      <c r="H9">
        <v>0</v>
      </c>
      <c r="K9" s="3" t="s">
        <v>13</v>
      </c>
      <c r="L9" t="s">
        <v>8</v>
      </c>
      <c r="M9" t="s">
        <v>9</v>
      </c>
    </row>
    <row r="10" spans="1:14" x14ac:dyDescent="0.25">
      <c r="A10" t="s">
        <v>8</v>
      </c>
      <c r="B10" s="2">
        <v>44171</v>
      </c>
      <c r="C10">
        <v>91.6</v>
      </c>
      <c r="D10">
        <v>573000</v>
      </c>
      <c r="E10">
        <v>0</v>
      </c>
      <c r="F10" s="10">
        <v>0</v>
      </c>
      <c r="G10">
        <v>0</v>
      </c>
      <c r="H10">
        <v>0</v>
      </c>
      <c r="K10" s="4" t="s">
        <v>11</v>
      </c>
      <c r="L10" s="5">
        <v>9150850</v>
      </c>
      <c r="M10" s="5">
        <v>0</v>
      </c>
      <c r="N10" s="6">
        <f>M10/L10-1</f>
        <v>-1</v>
      </c>
    </row>
    <row r="11" spans="1:14" x14ac:dyDescent="0.25">
      <c r="A11" t="s">
        <v>8</v>
      </c>
      <c r="B11" s="2">
        <v>44178</v>
      </c>
      <c r="C11">
        <v>10.3</v>
      </c>
      <c r="D11">
        <v>41500</v>
      </c>
      <c r="E11">
        <v>0</v>
      </c>
      <c r="F11" s="10">
        <v>0</v>
      </c>
      <c r="G11">
        <v>0</v>
      </c>
      <c r="H11">
        <v>0</v>
      </c>
      <c r="K11" s="4" t="s">
        <v>15</v>
      </c>
      <c r="L11" s="5">
        <v>3886439.9999999995</v>
      </c>
      <c r="M11" s="5">
        <v>8168979.1000000015</v>
      </c>
      <c r="N11" s="6">
        <f>M11/L11-1</f>
        <v>1.1019182336534215</v>
      </c>
    </row>
    <row r="12" spans="1:14" x14ac:dyDescent="0.25">
      <c r="A12" t="s">
        <v>8</v>
      </c>
      <c r="B12" s="2">
        <v>44185</v>
      </c>
      <c r="C12">
        <v>37.9</v>
      </c>
      <c r="D12">
        <v>174000</v>
      </c>
      <c r="E12">
        <v>0</v>
      </c>
      <c r="F12" s="10">
        <v>0</v>
      </c>
      <c r="G12">
        <v>0</v>
      </c>
      <c r="H12">
        <v>0</v>
      </c>
      <c r="K12" s="4" t="s">
        <v>17</v>
      </c>
      <c r="L12" s="5">
        <v>1592638</v>
      </c>
      <c r="M12" s="5">
        <v>6427093</v>
      </c>
      <c r="N12" s="6">
        <f>M12/L12-1</f>
        <v>3.0355014761672141</v>
      </c>
    </row>
    <row r="13" spans="1:14" x14ac:dyDescent="0.25">
      <c r="A13" t="s">
        <v>8</v>
      </c>
      <c r="B13" s="2">
        <v>44192</v>
      </c>
      <c r="C13">
        <v>5.8</v>
      </c>
      <c r="D13">
        <v>26500</v>
      </c>
      <c r="E13">
        <v>0</v>
      </c>
      <c r="F13" s="10">
        <v>0</v>
      </c>
      <c r="G13">
        <v>0</v>
      </c>
      <c r="H13">
        <v>0</v>
      </c>
    </row>
    <row r="14" spans="1:14" x14ac:dyDescent="0.25">
      <c r="A14" t="s">
        <v>8</v>
      </c>
      <c r="B14" s="2">
        <v>44199</v>
      </c>
      <c r="C14">
        <v>42.7</v>
      </c>
      <c r="D14">
        <v>158000</v>
      </c>
      <c r="E14">
        <v>0</v>
      </c>
      <c r="F14" s="10">
        <v>0</v>
      </c>
      <c r="G14">
        <v>0</v>
      </c>
      <c r="H14">
        <v>0</v>
      </c>
    </row>
    <row r="15" spans="1:14" x14ac:dyDescent="0.25">
      <c r="A15" t="s">
        <v>8</v>
      </c>
      <c r="B15" s="2">
        <v>44206</v>
      </c>
      <c r="C15">
        <v>0</v>
      </c>
      <c r="D15">
        <v>0</v>
      </c>
      <c r="E15">
        <v>0</v>
      </c>
      <c r="F15" s="10">
        <v>0</v>
      </c>
      <c r="G15">
        <v>0</v>
      </c>
      <c r="H15">
        <v>0</v>
      </c>
      <c r="K15" s="4" t="s">
        <v>18</v>
      </c>
      <c r="L15" s="5">
        <f>L10/L3</f>
        <v>9860.8297413793116</v>
      </c>
      <c r="M15" s="5">
        <v>0</v>
      </c>
    </row>
    <row r="16" spans="1:14" x14ac:dyDescent="0.25">
      <c r="A16" t="s">
        <v>8</v>
      </c>
      <c r="B16" s="2">
        <v>44213</v>
      </c>
      <c r="C16">
        <v>0</v>
      </c>
      <c r="D16">
        <v>0</v>
      </c>
      <c r="E16">
        <v>0</v>
      </c>
      <c r="F16" s="10">
        <v>0</v>
      </c>
      <c r="G16">
        <v>0</v>
      </c>
      <c r="H16">
        <v>0</v>
      </c>
      <c r="L16" s="5">
        <f t="shared" ref="L16:M17" si="1">L11/L4</f>
        <v>8704.2329227323626</v>
      </c>
      <c r="M16" s="5">
        <f t="shared" si="1"/>
        <v>7566.6720081511703</v>
      </c>
      <c r="N16">
        <f>M16/L16-1</f>
        <v>-0.13069054156516047</v>
      </c>
    </row>
    <row r="17" spans="1:14" x14ac:dyDescent="0.25">
      <c r="A17" t="s">
        <v>8</v>
      </c>
      <c r="B17" s="2">
        <v>44220</v>
      </c>
      <c r="C17">
        <v>0</v>
      </c>
      <c r="D17">
        <v>0</v>
      </c>
      <c r="E17">
        <v>0</v>
      </c>
      <c r="F17" s="10">
        <v>0</v>
      </c>
      <c r="G17">
        <v>0</v>
      </c>
      <c r="H17">
        <v>0</v>
      </c>
      <c r="L17" s="5">
        <f t="shared" si="1"/>
        <v>5720.6824712643684</v>
      </c>
      <c r="M17" s="5">
        <f t="shared" si="1"/>
        <v>4595.0475441481376</v>
      </c>
      <c r="N17">
        <f>M17/L17-1</f>
        <v>-0.19676584616790416</v>
      </c>
    </row>
    <row r="18" spans="1:14" x14ac:dyDescent="0.25">
      <c r="A18" t="s">
        <v>8</v>
      </c>
      <c r="B18" s="2">
        <v>44227</v>
      </c>
      <c r="C18">
        <v>0</v>
      </c>
      <c r="D18">
        <v>0</v>
      </c>
      <c r="E18">
        <v>0</v>
      </c>
      <c r="F18" s="10">
        <v>0</v>
      </c>
      <c r="G18">
        <v>0</v>
      </c>
      <c r="H18">
        <v>0</v>
      </c>
    </row>
    <row r="19" spans="1:14" x14ac:dyDescent="0.25">
      <c r="A19" t="s">
        <v>8</v>
      </c>
      <c r="B19" s="2">
        <v>44234</v>
      </c>
      <c r="C19">
        <v>0</v>
      </c>
      <c r="D19">
        <v>0</v>
      </c>
      <c r="E19">
        <v>0</v>
      </c>
      <c r="F19" s="10">
        <v>0</v>
      </c>
      <c r="G19">
        <v>0</v>
      </c>
      <c r="H19">
        <v>0</v>
      </c>
      <c r="L19">
        <f>L12/L5</f>
        <v>5720.6824712643684</v>
      </c>
    </row>
    <row r="20" spans="1:14" x14ac:dyDescent="0.25">
      <c r="A20" t="s">
        <v>8</v>
      </c>
      <c r="B20" s="2">
        <v>44241</v>
      </c>
      <c r="C20">
        <v>0</v>
      </c>
      <c r="D20">
        <v>0</v>
      </c>
      <c r="E20">
        <v>0</v>
      </c>
      <c r="F20" s="10">
        <v>0</v>
      </c>
      <c r="G20">
        <v>0</v>
      </c>
      <c r="H20">
        <v>0</v>
      </c>
    </row>
    <row r="21" spans="1:14" x14ac:dyDescent="0.25">
      <c r="A21" t="s">
        <v>8</v>
      </c>
      <c r="B21" s="2">
        <v>44248</v>
      </c>
      <c r="C21">
        <v>0</v>
      </c>
      <c r="D21">
        <v>0</v>
      </c>
      <c r="E21">
        <v>0</v>
      </c>
      <c r="F21" s="10">
        <v>0</v>
      </c>
      <c r="G21">
        <v>0</v>
      </c>
      <c r="H21">
        <v>0</v>
      </c>
    </row>
    <row r="22" spans="1:14" x14ac:dyDescent="0.25">
      <c r="A22" t="s">
        <v>8</v>
      </c>
      <c r="B22" s="2">
        <v>44255</v>
      </c>
      <c r="C22">
        <v>38.800000000000004</v>
      </c>
      <c r="D22">
        <v>308500</v>
      </c>
      <c r="E22">
        <v>0</v>
      </c>
      <c r="F22" s="10">
        <v>0</v>
      </c>
      <c r="G22">
        <v>0</v>
      </c>
      <c r="H22">
        <v>0</v>
      </c>
    </row>
    <row r="23" spans="1:14" x14ac:dyDescent="0.25">
      <c r="A23" t="s">
        <v>8</v>
      </c>
      <c r="B23" s="2">
        <v>44262</v>
      </c>
      <c r="C23">
        <v>43.3</v>
      </c>
      <c r="D23">
        <v>423000</v>
      </c>
      <c r="E23">
        <v>0</v>
      </c>
      <c r="F23" s="10">
        <v>0</v>
      </c>
      <c r="G23">
        <v>0</v>
      </c>
      <c r="H23">
        <v>0</v>
      </c>
    </row>
    <row r="24" spans="1:14" x14ac:dyDescent="0.25">
      <c r="A24" t="s">
        <v>8</v>
      </c>
      <c r="B24" s="2">
        <v>44269</v>
      </c>
      <c r="C24">
        <v>43.6</v>
      </c>
      <c r="D24">
        <v>641500</v>
      </c>
      <c r="E24">
        <v>0</v>
      </c>
      <c r="F24" s="10">
        <v>0</v>
      </c>
      <c r="G24">
        <v>0</v>
      </c>
      <c r="H24">
        <v>0</v>
      </c>
    </row>
    <row r="25" spans="1:14" x14ac:dyDescent="0.25">
      <c r="A25" t="s">
        <v>8</v>
      </c>
      <c r="B25" s="2">
        <v>44276</v>
      </c>
      <c r="C25">
        <v>35.4</v>
      </c>
      <c r="D25">
        <v>421500</v>
      </c>
      <c r="E25">
        <v>0</v>
      </c>
      <c r="F25" s="10">
        <v>0</v>
      </c>
      <c r="G25">
        <v>0</v>
      </c>
      <c r="H25">
        <v>0</v>
      </c>
    </row>
    <row r="26" spans="1:14" x14ac:dyDescent="0.25">
      <c r="A26" t="s">
        <v>8</v>
      </c>
      <c r="B26" s="2">
        <v>44283</v>
      </c>
      <c r="C26">
        <v>40.000000000000007</v>
      </c>
      <c r="D26">
        <v>436000</v>
      </c>
      <c r="E26">
        <v>0</v>
      </c>
      <c r="F26" s="10">
        <v>0</v>
      </c>
      <c r="G26">
        <v>0</v>
      </c>
      <c r="H26">
        <v>0</v>
      </c>
    </row>
    <row r="27" spans="1:14" x14ac:dyDescent="0.25">
      <c r="A27" t="s">
        <v>8</v>
      </c>
      <c r="B27" s="2">
        <v>44290</v>
      </c>
      <c r="C27">
        <v>15.5</v>
      </c>
      <c r="D27">
        <v>129500</v>
      </c>
      <c r="E27">
        <v>0</v>
      </c>
      <c r="F27" s="10">
        <v>0</v>
      </c>
      <c r="G27">
        <v>0</v>
      </c>
      <c r="H27">
        <v>0</v>
      </c>
    </row>
    <row r="28" spans="1:14" x14ac:dyDescent="0.25">
      <c r="A28" t="s">
        <v>8</v>
      </c>
      <c r="B28" s="2">
        <v>44297</v>
      </c>
      <c r="C28">
        <v>0</v>
      </c>
      <c r="D28">
        <v>0</v>
      </c>
      <c r="E28">
        <v>0</v>
      </c>
      <c r="F28" s="10">
        <v>0</v>
      </c>
      <c r="G28">
        <v>0</v>
      </c>
      <c r="H28">
        <v>0</v>
      </c>
    </row>
    <row r="29" spans="1:14" x14ac:dyDescent="0.25">
      <c r="A29" t="s">
        <v>8</v>
      </c>
      <c r="B29" s="2">
        <v>44304</v>
      </c>
      <c r="C29">
        <v>25.599999999999998</v>
      </c>
      <c r="D29">
        <v>127500</v>
      </c>
      <c r="E29">
        <v>0</v>
      </c>
      <c r="F29" s="10">
        <v>0</v>
      </c>
      <c r="G29">
        <v>0</v>
      </c>
      <c r="H29">
        <v>0</v>
      </c>
    </row>
    <row r="30" spans="1:14" x14ac:dyDescent="0.25">
      <c r="A30" t="s">
        <v>8</v>
      </c>
      <c r="B30" s="2">
        <v>44311</v>
      </c>
      <c r="C30">
        <v>45.400000000000006</v>
      </c>
      <c r="D30">
        <v>353000</v>
      </c>
      <c r="E30">
        <v>0</v>
      </c>
      <c r="F30" s="10">
        <v>0</v>
      </c>
      <c r="G30">
        <v>0</v>
      </c>
      <c r="H30">
        <v>0</v>
      </c>
    </row>
    <row r="31" spans="1:14" x14ac:dyDescent="0.25">
      <c r="A31" t="s">
        <v>8</v>
      </c>
      <c r="B31" s="2">
        <v>44318</v>
      </c>
      <c r="C31">
        <v>41.600000000000009</v>
      </c>
      <c r="D31">
        <v>504000</v>
      </c>
      <c r="E31">
        <v>0</v>
      </c>
      <c r="F31" s="10">
        <v>0</v>
      </c>
      <c r="G31">
        <v>0</v>
      </c>
      <c r="H31">
        <v>0</v>
      </c>
    </row>
    <row r="32" spans="1:14" x14ac:dyDescent="0.25">
      <c r="A32" t="s">
        <v>8</v>
      </c>
      <c r="B32" s="2">
        <v>44325</v>
      </c>
      <c r="C32">
        <v>31.9</v>
      </c>
      <c r="D32">
        <v>358500</v>
      </c>
      <c r="E32">
        <v>0</v>
      </c>
      <c r="F32" s="10">
        <v>0</v>
      </c>
      <c r="G32">
        <v>0</v>
      </c>
      <c r="H32">
        <v>0</v>
      </c>
    </row>
    <row r="33" spans="1:8" x14ac:dyDescent="0.25">
      <c r="A33" t="s">
        <v>8</v>
      </c>
      <c r="B33" s="2">
        <v>44332</v>
      </c>
      <c r="C33">
        <v>0</v>
      </c>
      <c r="D33">
        <v>0</v>
      </c>
      <c r="E33">
        <v>0</v>
      </c>
      <c r="F33" s="10">
        <v>0</v>
      </c>
      <c r="G33">
        <v>0</v>
      </c>
      <c r="H33">
        <v>0</v>
      </c>
    </row>
    <row r="34" spans="1:8" x14ac:dyDescent="0.25">
      <c r="A34" t="s">
        <v>8</v>
      </c>
      <c r="B34" s="2">
        <v>44339</v>
      </c>
      <c r="C34">
        <v>0</v>
      </c>
      <c r="D34">
        <v>0</v>
      </c>
      <c r="E34">
        <v>0</v>
      </c>
      <c r="F34" s="10">
        <v>0</v>
      </c>
      <c r="G34">
        <v>0</v>
      </c>
      <c r="H34">
        <v>0</v>
      </c>
    </row>
    <row r="35" spans="1:8" x14ac:dyDescent="0.25">
      <c r="A35" t="s">
        <v>8</v>
      </c>
      <c r="B35" s="2">
        <v>44346</v>
      </c>
      <c r="C35">
        <v>44.20000000000001</v>
      </c>
      <c r="D35">
        <v>1087250</v>
      </c>
      <c r="E35">
        <v>0</v>
      </c>
      <c r="F35" s="10">
        <v>0</v>
      </c>
      <c r="G35">
        <v>0</v>
      </c>
      <c r="H35">
        <v>0</v>
      </c>
    </row>
    <row r="36" spans="1:8" x14ac:dyDescent="0.25">
      <c r="A36" t="s">
        <v>8</v>
      </c>
      <c r="B36" s="2">
        <v>44353</v>
      </c>
      <c r="C36">
        <v>48.300000000000004</v>
      </c>
      <c r="D36">
        <v>960100</v>
      </c>
      <c r="E36">
        <v>0</v>
      </c>
      <c r="F36" s="10">
        <v>0</v>
      </c>
      <c r="G36">
        <v>0</v>
      </c>
      <c r="H36">
        <v>0</v>
      </c>
    </row>
    <row r="37" spans="1:8" x14ac:dyDescent="0.25">
      <c r="A37" t="s">
        <v>8</v>
      </c>
      <c r="B37" s="2">
        <v>44360</v>
      </c>
      <c r="C37">
        <v>17.3</v>
      </c>
      <c r="D37">
        <v>239000</v>
      </c>
      <c r="E37">
        <v>0</v>
      </c>
      <c r="F37" s="10">
        <v>0</v>
      </c>
      <c r="G37">
        <v>0</v>
      </c>
      <c r="H37">
        <v>0</v>
      </c>
    </row>
    <row r="38" spans="1:8" x14ac:dyDescent="0.25">
      <c r="A38" t="s">
        <v>8</v>
      </c>
      <c r="B38" s="2">
        <v>44367</v>
      </c>
      <c r="C38">
        <v>0</v>
      </c>
      <c r="D38">
        <v>0</v>
      </c>
      <c r="E38">
        <v>0</v>
      </c>
      <c r="F38" s="10">
        <v>0</v>
      </c>
      <c r="G38">
        <v>0</v>
      </c>
      <c r="H38">
        <v>0</v>
      </c>
    </row>
    <row r="39" spans="1:8" x14ac:dyDescent="0.25">
      <c r="A39" t="s">
        <v>8</v>
      </c>
      <c r="B39" s="2">
        <v>44374</v>
      </c>
      <c r="C39">
        <v>55.099999999999994</v>
      </c>
      <c r="D39">
        <v>597000</v>
      </c>
      <c r="E39">
        <v>0</v>
      </c>
      <c r="F39" s="10">
        <v>0</v>
      </c>
      <c r="G39">
        <v>0</v>
      </c>
      <c r="H39">
        <v>0</v>
      </c>
    </row>
    <row r="40" spans="1:8" x14ac:dyDescent="0.25">
      <c r="A40" t="s">
        <v>8</v>
      </c>
      <c r="B40" s="2">
        <v>44381</v>
      </c>
      <c r="C40">
        <v>0</v>
      </c>
      <c r="D40">
        <v>0</v>
      </c>
      <c r="E40">
        <v>0</v>
      </c>
      <c r="F40" s="10">
        <v>0</v>
      </c>
      <c r="G40">
        <v>0</v>
      </c>
      <c r="H40">
        <v>0</v>
      </c>
    </row>
    <row r="41" spans="1:8" x14ac:dyDescent="0.25">
      <c r="A41" t="s">
        <v>8</v>
      </c>
      <c r="B41" s="2">
        <v>44388</v>
      </c>
      <c r="C41">
        <v>0</v>
      </c>
      <c r="D41">
        <v>0</v>
      </c>
      <c r="E41">
        <v>0</v>
      </c>
      <c r="F41" s="10">
        <v>0</v>
      </c>
      <c r="G41">
        <v>60.9</v>
      </c>
      <c r="H41">
        <v>306919.33333333331</v>
      </c>
    </row>
    <row r="42" spans="1:8" x14ac:dyDescent="0.25">
      <c r="A42" t="s">
        <v>8</v>
      </c>
      <c r="B42" s="2">
        <v>44395</v>
      </c>
      <c r="C42">
        <v>0</v>
      </c>
      <c r="D42">
        <v>0</v>
      </c>
      <c r="E42">
        <v>0</v>
      </c>
      <c r="F42" s="10">
        <v>0</v>
      </c>
      <c r="G42">
        <v>51.6</v>
      </c>
      <c r="H42">
        <v>306919.33333333331</v>
      </c>
    </row>
    <row r="43" spans="1:8" x14ac:dyDescent="0.25">
      <c r="A43" t="s">
        <v>8</v>
      </c>
      <c r="B43" s="2">
        <v>44402</v>
      </c>
      <c r="C43">
        <v>0</v>
      </c>
      <c r="D43">
        <v>0</v>
      </c>
      <c r="E43">
        <v>0</v>
      </c>
      <c r="F43" s="10">
        <v>0</v>
      </c>
      <c r="G43">
        <v>24.5</v>
      </c>
      <c r="H43">
        <v>306919.33333333331</v>
      </c>
    </row>
    <row r="44" spans="1:8" x14ac:dyDescent="0.25">
      <c r="A44" t="s">
        <v>8</v>
      </c>
      <c r="B44" s="2">
        <v>44409</v>
      </c>
      <c r="C44">
        <v>0</v>
      </c>
      <c r="D44">
        <v>0</v>
      </c>
      <c r="E44">
        <v>0</v>
      </c>
      <c r="F44" s="10">
        <v>0</v>
      </c>
      <c r="G44">
        <v>0</v>
      </c>
      <c r="H44">
        <v>0</v>
      </c>
    </row>
    <row r="45" spans="1:8" x14ac:dyDescent="0.25">
      <c r="A45" t="s">
        <v>8</v>
      </c>
      <c r="B45" s="2">
        <v>44416</v>
      </c>
      <c r="C45">
        <v>0</v>
      </c>
      <c r="D45">
        <v>0</v>
      </c>
      <c r="E45">
        <v>0</v>
      </c>
      <c r="F45" s="10">
        <v>0</v>
      </c>
      <c r="G45">
        <v>33.4</v>
      </c>
      <c r="H45">
        <v>335940</v>
      </c>
    </row>
    <row r="46" spans="1:8" x14ac:dyDescent="0.25">
      <c r="A46" t="s">
        <v>8</v>
      </c>
      <c r="B46" s="2">
        <v>44423</v>
      </c>
      <c r="C46">
        <v>0</v>
      </c>
      <c r="D46">
        <v>0</v>
      </c>
      <c r="E46">
        <v>22</v>
      </c>
      <c r="F46" s="10">
        <v>380000</v>
      </c>
      <c r="G46">
        <v>53.8</v>
      </c>
      <c r="H46">
        <v>335940</v>
      </c>
    </row>
    <row r="47" spans="1:8" x14ac:dyDescent="0.25">
      <c r="A47" t="s">
        <v>8</v>
      </c>
      <c r="B47" s="2">
        <v>44430</v>
      </c>
      <c r="C47">
        <v>0</v>
      </c>
      <c r="D47">
        <v>0</v>
      </c>
      <c r="E47">
        <v>86.2</v>
      </c>
      <c r="F47" s="10">
        <v>380000</v>
      </c>
      <c r="G47">
        <v>0</v>
      </c>
      <c r="H47">
        <v>0</v>
      </c>
    </row>
    <row r="48" spans="1:8" x14ac:dyDescent="0.25">
      <c r="A48" t="s">
        <v>8</v>
      </c>
      <c r="B48" s="2">
        <v>44437</v>
      </c>
      <c r="C48">
        <v>0</v>
      </c>
      <c r="D48">
        <v>0</v>
      </c>
      <c r="E48">
        <v>51.2</v>
      </c>
      <c r="F48" s="10">
        <v>380000</v>
      </c>
      <c r="G48">
        <v>34.9</v>
      </c>
      <c r="H48">
        <v>0</v>
      </c>
    </row>
    <row r="49" spans="1:8" x14ac:dyDescent="0.25">
      <c r="A49" t="s">
        <v>8</v>
      </c>
      <c r="B49" s="2">
        <v>44444</v>
      </c>
      <c r="C49">
        <v>0</v>
      </c>
      <c r="D49">
        <v>0</v>
      </c>
      <c r="E49">
        <v>0</v>
      </c>
      <c r="F49" s="10">
        <v>0</v>
      </c>
      <c r="G49">
        <v>19.3</v>
      </c>
      <c r="H49">
        <v>0</v>
      </c>
    </row>
    <row r="50" spans="1:8" x14ac:dyDescent="0.25">
      <c r="A50" t="s">
        <v>8</v>
      </c>
      <c r="B50" s="2">
        <v>44451</v>
      </c>
      <c r="C50">
        <v>0</v>
      </c>
      <c r="D50">
        <v>0</v>
      </c>
      <c r="E50">
        <v>47.5</v>
      </c>
      <c r="F50" s="10">
        <v>461646.66666666669</v>
      </c>
      <c r="G50">
        <v>0</v>
      </c>
      <c r="H50">
        <v>0</v>
      </c>
    </row>
    <row r="51" spans="1:8" x14ac:dyDescent="0.25">
      <c r="A51" t="s">
        <v>8</v>
      </c>
      <c r="B51" s="2">
        <v>44458</v>
      </c>
      <c r="C51">
        <v>0</v>
      </c>
      <c r="D51">
        <v>0</v>
      </c>
      <c r="E51">
        <v>95.6</v>
      </c>
      <c r="F51" s="10">
        <v>461646.66666666669</v>
      </c>
      <c r="G51">
        <v>0</v>
      </c>
      <c r="H51">
        <v>0</v>
      </c>
    </row>
    <row r="52" spans="1:8" x14ac:dyDescent="0.25">
      <c r="A52" t="s">
        <v>8</v>
      </c>
      <c r="B52" s="2">
        <v>44465</v>
      </c>
      <c r="C52">
        <v>0</v>
      </c>
      <c r="D52">
        <v>0</v>
      </c>
      <c r="E52">
        <v>32.5</v>
      </c>
      <c r="F52" s="10">
        <v>461646.66666666669</v>
      </c>
      <c r="G52">
        <v>0</v>
      </c>
      <c r="H52">
        <v>0</v>
      </c>
    </row>
    <row r="53" spans="1:8" x14ac:dyDescent="0.25">
      <c r="A53" t="s">
        <v>8</v>
      </c>
      <c r="B53" s="2">
        <v>44472</v>
      </c>
      <c r="C53">
        <v>0</v>
      </c>
      <c r="D53">
        <v>0</v>
      </c>
      <c r="E53">
        <v>0</v>
      </c>
      <c r="F53" s="10">
        <v>0</v>
      </c>
      <c r="G53">
        <v>0</v>
      </c>
      <c r="H53">
        <v>0</v>
      </c>
    </row>
    <row r="54" spans="1:8" x14ac:dyDescent="0.25">
      <c r="A54" t="s">
        <v>9</v>
      </c>
      <c r="B54" s="2">
        <v>44479</v>
      </c>
      <c r="C54">
        <v>0</v>
      </c>
      <c r="D54">
        <v>0</v>
      </c>
      <c r="E54">
        <v>0</v>
      </c>
      <c r="F54" s="10">
        <v>0</v>
      </c>
      <c r="G54">
        <v>0</v>
      </c>
      <c r="H54">
        <v>0</v>
      </c>
    </row>
    <row r="55" spans="1:8" x14ac:dyDescent="0.25">
      <c r="A55" t="s">
        <v>9</v>
      </c>
      <c r="B55" s="2">
        <v>44486</v>
      </c>
      <c r="C55">
        <v>0</v>
      </c>
      <c r="D55">
        <v>0</v>
      </c>
      <c r="E55">
        <v>0</v>
      </c>
      <c r="F55" s="10">
        <v>0</v>
      </c>
      <c r="G55">
        <v>0</v>
      </c>
      <c r="H55">
        <v>0</v>
      </c>
    </row>
    <row r="56" spans="1:8" x14ac:dyDescent="0.25">
      <c r="A56" t="s">
        <v>9</v>
      </c>
      <c r="B56" s="2">
        <v>44493</v>
      </c>
      <c r="C56">
        <v>0</v>
      </c>
      <c r="D56">
        <v>0</v>
      </c>
      <c r="E56">
        <v>0</v>
      </c>
      <c r="F56" s="10">
        <v>0</v>
      </c>
      <c r="G56">
        <v>0</v>
      </c>
      <c r="H56">
        <v>0</v>
      </c>
    </row>
    <row r="57" spans="1:8" x14ac:dyDescent="0.25">
      <c r="A57" t="s">
        <v>9</v>
      </c>
      <c r="B57" s="2">
        <v>44500</v>
      </c>
      <c r="C57">
        <v>0</v>
      </c>
      <c r="D57">
        <v>0</v>
      </c>
      <c r="E57">
        <v>0</v>
      </c>
      <c r="F57" s="10">
        <v>0</v>
      </c>
      <c r="G57">
        <v>0</v>
      </c>
      <c r="H57">
        <v>0</v>
      </c>
    </row>
    <row r="58" spans="1:8" x14ac:dyDescent="0.25">
      <c r="A58" t="s">
        <v>9</v>
      </c>
      <c r="B58" s="2">
        <v>44507</v>
      </c>
      <c r="C58">
        <v>0</v>
      </c>
      <c r="D58">
        <v>0</v>
      </c>
      <c r="E58">
        <v>0</v>
      </c>
      <c r="F58" s="10">
        <v>0</v>
      </c>
      <c r="G58">
        <v>0</v>
      </c>
      <c r="H58">
        <v>0</v>
      </c>
    </row>
    <row r="59" spans="1:8" x14ac:dyDescent="0.25">
      <c r="A59" t="s">
        <v>9</v>
      </c>
      <c r="B59" s="2">
        <v>44514</v>
      </c>
      <c r="C59">
        <v>0</v>
      </c>
      <c r="D59">
        <v>0</v>
      </c>
      <c r="E59">
        <v>0</v>
      </c>
      <c r="F59" s="10">
        <v>0</v>
      </c>
      <c r="G59">
        <v>0</v>
      </c>
      <c r="H59">
        <v>0</v>
      </c>
    </row>
    <row r="60" spans="1:8" x14ac:dyDescent="0.25">
      <c r="A60" t="s">
        <v>9</v>
      </c>
      <c r="B60" s="2">
        <v>44521</v>
      </c>
      <c r="C60">
        <v>0</v>
      </c>
      <c r="D60">
        <v>0</v>
      </c>
      <c r="E60">
        <v>0</v>
      </c>
      <c r="F60" s="10">
        <v>0</v>
      </c>
      <c r="G60">
        <v>0</v>
      </c>
      <c r="H60">
        <v>0</v>
      </c>
    </row>
    <row r="61" spans="1:8" x14ac:dyDescent="0.25">
      <c r="A61" t="s">
        <v>9</v>
      </c>
      <c r="B61" s="2">
        <v>44528</v>
      </c>
      <c r="C61">
        <v>0</v>
      </c>
      <c r="D61">
        <v>0</v>
      </c>
      <c r="E61">
        <v>0</v>
      </c>
      <c r="F61" s="10">
        <v>0</v>
      </c>
      <c r="G61">
        <v>0</v>
      </c>
      <c r="H61">
        <v>0</v>
      </c>
    </row>
    <row r="62" spans="1:8" x14ac:dyDescent="0.25">
      <c r="A62" t="s">
        <v>9</v>
      </c>
      <c r="B62" s="2">
        <v>44535</v>
      </c>
      <c r="C62">
        <v>0</v>
      </c>
      <c r="D62">
        <v>0</v>
      </c>
      <c r="E62">
        <v>0</v>
      </c>
      <c r="F62" s="10">
        <v>0</v>
      </c>
      <c r="G62">
        <v>53.3</v>
      </c>
      <c r="H62">
        <v>0</v>
      </c>
    </row>
    <row r="63" spans="1:8" x14ac:dyDescent="0.25">
      <c r="A63" t="s">
        <v>9</v>
      </c>
      <c r="B63" s="2">
        <v>44542</v>
      </c>
      <c r="C63">
        <v>0</v>
      </c>
      <c r="D63">
        <v>0</v>
      </c>
      <c r="E63">
        <v>0</v>
      </c>
      <c r="F63" s="10">
        <v>0</v>
      </c>
      <c r="G63">
        <v>98.8</v>
      </c>
      <c r="H63">
        <v>0</v>
      </c>
    </row>
    <row r="64" spans="1:8" x14ac:dyDescent="0.25">
      <c r="A64" t="s">
        <v>9</v>
      </c>
      <c r="B64" s="2">
        <v>44549</v>
      </c>
      <c r="C64">
        <v>0</v>
      </c>
      <c r="D64">
        <v>0</v>
      </c>
      <c r="E64">
        <v>0</v>
      </c>
      <c r="F64" s="10">
        <v>0</v>
      </c>
      <c r="G64">
        <v>1.4</v>
      </c>
      <c r="H64">
        <v>0</v>
      </c>
    </row>
    <row r="65" spans="1:8" x14ac:dyDescent="0.25">
      <c r="A65" t="s">
        <v>9</v>
      </c>
      <c r="B65" s="2">
        <v>44556</v>
      </c>
      <c r="C65">
        <v>0</v>
      </c>
      <c r="D65">
        <v>0</v>
      </c>
      <c r="E65">
        <v>0</v>
      </c>
      <c r="F65" s="10">
        <v>0</v>
      </c>
      <c r="G65">
        <v>0</v>
      </c>
      <c r="H65">
        <v>0</v>
      </c>
    </row>
    <row r="66" spans="1:8" x14ac:dyDescent="0.25">
      <c r="A66" t="s">
        <v>9</v>
      </c>
      <c r="B66" s="2">
        <v>44563</v>
      </c>
      <c r="C66">
        <v>0</v>
      </c>
      <c r="D66">
        <v>0</v>
      </c>
      <c r="E66">
        <v>0</v>
      </c>
      <c r="F66" s="10">
        <v>0</v>
      </c>
      <c r="G66">
        <v>0</v>
      </c>
      <c r="H66">
        <v>0</v>
      </c>
    </row>
    <row r="67" spans="1:8" x14ac:dyDescent="0.25">
      <c r="A67" t="s">
        <v>9</v>
      </c>
      <c r="B67" s="2">
        <v>44570</v>
      </c>
      <c r="C67">
        <v>0</v>
      </c>
      <c r="D67">
        <v>0</v>
      </c>
      <c r="E67">
        <v>0</v>
      </c>
      <c r="F67" s="10">
        <v>0</v>
      </c>
      <c r="G67">
        <v>0</v>
      </c>
      <c r="H67">
        <v>0</v>
      </c>
    </row>
    <row r="68" spans="1:8" x14ac:dyDescent="0.25">
      <c r="A68" t="s">
        <v>9</v>
      </c>
      <c r="B68" s="2">
        <v>44577</v>
      </c>
      <c r="C68">
        <v>0</v>
      </c>
      <c r="D68">
        <v>0</v>
      </c>
      <c r="E68">
        <v>83.5</v>
      </c>
      <c r="F68" s="10">
        <v>602310</v>
      </c>
      <c r="G68">
        <v>0</v>
      </c>
      <c r="H68">
        <v>0</v>
      </c>
    </row>
    <row r="69" spans="1:8" x14ac:dyDescent="0.25">
      <c r="A69" t="s">
        <v>9</v>
      </c>
      <c r="B69" s="2">
        <v>44584</v>
      </c>
      <c r="C69">
        <v>0</v>
      </c>
      <c r="D69">
        <v>0</v>
      </c>
      <c r="E69">
        <v>89.4</v>
      </c>
      <c r="F69" s="10">
        <v>602310</v>
      </c>
      <c r="G69">
        <v>0</v>
      </c>
      <c r="H69">
        <v>0</v>
      </c>
    </row>
    <row r="70" spans="1:8" x14ac:dyDescent="0.25">
      <c r="A70" t="s">
        <v>9</v>
      </c>
      <c r="B70" s="2">
        <v>44591</v>
      </c>
      <c r="C70">
        <v>0</v>
      </c>
      <c r="D70">
        <v>0</v>
      </c>
      <c r="E70">
        <v>89.8</v>
      </c>
      <c r="F70" s="10">
        <v>602310</v>
      </c>
      <c r="G70">
        <v>0</v>
      </c>
      <c r="H70">
        <v>0</v>
      </c>
    </row>
    <row r="71" spans="1:8" x14ac:dyDescent="0.25">
      <c r="A71" t="s">
        <v>9</v>
      </c>
      <c r="B71" s="2">
        <v>44598</v>
      </c>
      <c r="C71">
        <v>0</v>
      </c>
      <c r="D71">
        <v>0</v>
      </c>
      <c r="E71">
        <v>0</v>
      </c>
      <c r="F71" s="10">
        <v>0</v>
      </c>
      <c r="G71">
        <v>0</v>
      </c>
      <c r="H71">
        <v>0</v>
      </c>
    </row>
    <row r="72" spans="1:8" x14ac:dyDescent="0.25">
      <c r="A72" t="s">
        <v>9</v>
      </c>
      <c r="B72" s="2">
        <v>44605</v>
      </c>
      <c r="C72">
        <v>0</v>
      </c>
      <c r="D72">
        <v>0</v>
      </c>
      <c r="E72">
        <v>0</v>
      </c>
      <c r="F72" s="10">
        <v>0</v>
      </c>
      <c r="G72">
        <v>87.3</v>
      </c>
      <c r="H72">
        <v>516104</v>
      </c>
    </row>
    <row r="73" spans="1:8" x14ac:dyDescent="0.25">
      <c r="A73" t="s">
        <v>9</v>
      </c>
      <c r="B73" s="2">
        <v>44612</v>
      </c>
      <c r="C73">
        <v>0</v>
      </c>
      <c r="D73">
        <v>0</v>
      </c>
      <c r="E73">
        <v>66.599999999999994</v>
      </c>
      <c r="F73" s="10">
        <v>513630</v>
      </c>
      <c r="G73">
        <v>57</v>
      </c>
      <c r="H73">
        <v>516104</v>
      </c>
    </row>
    <row r="74" spans="1:8" x14ac:dyDescent="0.25">
      <c r="A74" t="s">
        <v>9</v>
      </c>
      <c r="B74" s="2">
        <v>44619</v>
      </c>
      <c r="C74">
        <v>0</v>
      </c>
      <c r="D74">
        <v>0</v>
      </c>
      <c r="E74">
        <v>69.7</v>
      </c>
      <c r="F74" s="10">
        <v>513630</v>
      </c>
      <c r="G74">
        <v>0</v>
      </c>
      <c r="H74">
        <v>0</v>
      </c>
    </row>
    <row r="75" spans="1:8" x14ac:dyDescent="0.25">
      <c r="A75" t="s">
        <v>9</v>
      </c>
      <c r="B75" s="2">
        <v>44626</v>
      </c>
      <c r="C75">
        <v>0</v>
      </c>
      <c r="D75">
        <v>0</v>
      </c>
      <c r="E75">
        <v>0</v>
      </c>
      <c r="F75" s="10">
        <v>0</v>
      </c>
      <c r="G75">
        <v>0</v>
      </c>
      <c r="H75">
        <v>0</v>
      </c>
    </row>
    <row r="76" spans="1:8" x14ac:dyDescent="0.25">
      <c r="A76" t="s">
        <v>9</v>
      </c>
      <c r="B76" s="2">
        <v>44633</v>
      </c>
      <c r="C76">
        <v>0</v>
      </c>
      <c r="D76">
        <v>0</v>
      </c>
      <c r="E76">
        <v>0</v>
      </c>
      <c r="F76" s="10">
        <v>0</v>
      </c>
      <c r="G76">
        <v>67.7</v>
      </c>
      <c r="H76">
        <v>447098</v>
      </c>
    </row>
    <row r="77" spans="1:8" x14ac:dyDescent="0.25">
      <c r="A77" t="s">
        <v>9</v>
      </c>
      <c r="B77" s="2">
        <v>44640</v>
      </c>
      <c r="C77">
        <v>0</v>
      </c>
      <c r="D77">
        <v>0</v>
      </c>
      <c r="E77">
        <v>0</v>
      </c>
      <c r="F77" s="10">
        <v>0</v>
      </c>
      <c r="G77">
        <v>68.7</v>
      </c>
      <c r="H77">
        <v>447098</v>
      </c>
    </row>
    <row r="78" spans="1:8" x14ac:dyDescent="0.25">
      <c r="A78" t="s">
        <v>9</v>
      </c>
      <c r="B78" s="2">
        <v>44647</v>
      </c>
      <c r="C78">
        <v>0</v>
      </c>
      <c r="D78">
        <v>0</v>
      </c>
      <c r="E78">
        <v>68.599999999999994</v>
      </c>
      <c r="F78" s="10">
        <v>483050</v>
      </c>
      <c r="G78">
        <v>0</v>
      </c>
      <c r="H78">
        <v>0</v>
      </c>
    </row>
    <row r="79" spans="1:8" x14ac:dyDescent="0.25">
      <c r="A79" t="s">
        <v>9</v>
      </c>
      <c r="B79" s="2">
        <v>44654</v>
      </c>
      <c r="C79">
        <v>0</v>
      </c>
      <c r="D79">
        <v>0</v>
      </c>
      <c r="E79">
        <v>63.3</v>
      </c>
      <c r="F79" s="10">
        <v>483050</v>
      </c>
      <c r="G79">
        <v>0</v>
      </c>
      <c r="H79">
        <v>0</v>
      </c>
    </row>
    <row r="80" spans="1:8" x14ac:dyDescent="0.25">
      <c r="A80" t="s">
        <v>9</v>
      </c>
      <c r="B80" s="2">
        <v>44661</v>
      </c>
      <c r="C80">
        <v>0</v>
      </c>
      <c r="D80">
        <v>0</v>
      </c>
      <c r="E80">
        <v>0</v>
      </c>
      <c r="F80" s="10">
        <v>0</v>
      </c>
      <c r="G80">
        <v>59.1</v>
      </c>
      <c r="H80">
        <v>418432</v>
      </c>
    </row>
    <row r="81" spans="1:8" x14ac:dyDescent="0.25">
      <c r="A81" t="s">
        <v>9</v>
      </c>
      <c r="B81" s="2">
        <v>44668</v>
      </c>
      <c r="C81">
        <v>0</v>
      </c>
      <c r="D81">
        <v>0</v>
      </c>
      <c r="E81">
        <v>0</v>
      </c>
      <c r="F81" s="10">
        <v>0</v>
      </c>
      <c r="G81">
        <v>62.7</v>
      </c>
      <c r="H81">
        <v>418432</v>
      </c>
    </row>
    <row r="82" spans="1:8" x14ac:dyDescent="0.25">
      <c r="A82" t="s">
        <v>9</v>
      </c>
      <c r="B82" s="2">
        <v>44675</v>
      </c>
      <c r="C82">
        <v>0</v>
      </c>
      <c r="D82">
        <v>0</v>
      </c>
      <c r="E82">
        <v>0</v>
      </c>
      <c r="F82" s="10">
        <v>0</v>
      </c>
      <c r="G82">
        <v>0</v>
      </c>
      <c r="H82">
        <v>0</v>
      </c>
    </row>
    <row r="83" spans="1:8" x14ac:dyDescent="0.25">
      <c r="A83" t="s">
        <v>9</v>
      </c>
      <c r="B83" s="2">
        <v>44682</v>
      </c>
      <c r="C83">
        <v>0</v>
      </c>
      <c r="D83">
        <v>0</v>
      </c>
      <c r="E83">
        <v>0</v>
      </c>
      <c r="F83" s="10">
        <v>0</v>
      </c>
      <c r="G83">
        <v>0</v>
      </c>
      <c r="H83">
        <v>0</v>
      </c>
    </row>
    <row r="84" spans="1:8" x14ac:dyDescent="0.25">
      <c r="A84" t="s">
        <v>9</v>
      </c>
      <c r="B84" s="2">
        <v>44689</v>
      </c>
      <c r="C84">
        <v>0</v>
      </c>
      <c r="D84">
        <v>0</v>
      </c>
      <c r="E84">
        <v>0</v>
      </c>
      <c r="F84" s="10">
        <v>0</v>
      </c>
      <c r="G84">
        <v>125.7</v>
      </c>
      <c r="H84">
        <v>209216</v>
      </c>
    </row>
    <row r="85" spans="1:8" x14ac:dyDescent="0.25">
      <c r="A85" t="s">
        <v>9</v>
      </c>
      <c r="B85" s="2">
        <v>44696</v>
      </c>
      <c r="C85">
        <v>0</v>
      </c>
      <c r="D85">
        <v>0</v>
      </c>
      <c r="E85">
        <v>0</v>
      </c>
      <c r="F85" s="10">
        <v>0</v>
      </c>
      <c r="G85">
        <v>86.1</v>
      </c>
      <c r="H85">
        <v>209216</v>
      </c>
    </row>
    <row r="86" spans="1:8" x14ac:dyDescent="0.25">
      <c r="A86" t="s">
        <v>9</v>
      </c>
      <c r="B86" s="2">
        <v>44703</v>
      </c>
      <c r="C86">
        <v>0</v>
      </c>
      <c r="D86">
        <v>0</v>
      </c>
      <c r="E86">
        <v>4.5</v>
      </c>
      <c r="F86" s="10">
        <v>0</v>
      </c>
      <c r="G86">
        <v>125.4</v>
      </c>
      <c r="H86">
        <v>209216</v>
      </c>
    </row>
    <row r="87" spans="1:8" x14ac:dyDescent="0.25">
      <c r="A87" t="s">
        <v>9</v>
      </c>
      <c r="B87" s="2">
        <v>44710</v>
      </c>
      <c r="C87">
        <v>0</v>
      </c>
      <c r="D87">
        <v>0</v>
      </c>
      <c r="E87">
        <v>0</v>
      </c>
      <c r="F87" s="10">
        <v>0</v>
      </c>
      <c r="G87">
        <v>3.3</v>
      </c>
      <c r="H87">
        <v>209216</v>
      </c>
    </row>
    <row r="88" spans="1:8" x14ac:dyDescent="0.25">
      <c r="A88" t="s">
        <v>9</v>
      </c>
      <c r="B88" s="2">
        <v>44717</v>
      </c>
      <c r="C88">
        <v>0</v>
      </c>
      <c r="D88">
        <v>0</v>
      </c>
      <c r="E88">
        <v>0</v>
      </c>
      <c r="F88" s="10">
        <v>0</v>
      </c>
      <c r="G88">
        <v>67.7</v>
      </c>
      <c r="H88">
        <v>449917.33333333331</v>
      </c>
    </row>
    <row r="89" spans="1:8" x14ac:dyDescent="0.25">
      <c r="A89" t="s">
        <v>9</v>
      </c>
      <c r="B89" s="2">
        <v>44724</v>
      </c>
      <c r="C89">
        <v>0</v>
      </c>
      <c r="D89">
        <v>0</v>
      </c>
      <c r="E89">
        <v>45.8</v>
      </c>
      <c r="F89" s="10">
        <v>825831.85499999998</v>
      </c>
      <c r="G89">
        <v>0</v>
      </c>
      <c r="H89">
        <v>0</v>
      </c>
    </row>
    <row r="90" spans="1:8" x14ac:dyDescent="0.25">
      <c r="A90" t="s">
        <v>9</v>
      </c>
      <c r="B90" s="2">
        <v>44731</v>
      </c>
      <c r="C90">
        <v>0</v>
      </c>
      <c r="D90">
        <v>0</v>
      </c>
      <c r="E90">
        <v>173.4</v>
      </c>
      <c r="F90" s="10">
        <v>825831.85499999998</v>
      </c>
      <c r="G90">
        <v>65.2</v>
      </c>
      <c r="H90">
        <v>449917.33333333331</v>
      </c>
    </row>
    <row r="91" spans="1:8" x14ac:dyDescent="0.25">
      <c r="A91" t="s">
        <v>9</v>
      </c>
      <c r="B91" s="2">
        <v>44738</v>
      </c>
      <c r="C91">
        <v>0</v>
      </c>
      <c r="D91">
        <v>0</v>
      </c>
      <c r="E91">
        <v>125.9</v>
      </c>
      <c r="F91" s="10">
        <v>679256.34750000003</v>
      </c>
      <c r="G91">
        <v>151.30000000000001</v>
      </c>
      <c r="H91">
        <v>449917.33333333331</v>
      </c>
    </row>
    <row r="92" spans="1:8" x14ac:dyDescent="0.25">
      <c r="A92" t="s">
        <v>9</v>
      </c>
      <c r="B92" s="2">
        <v>44745</v>
      </c>
      <c r="C92">
        <v>0</v>
      </c>
      <c r="D92">
        <v>0</v>
      </c>
      <c r="E92">
        <v>73.099999999999994</v>
      </c>
      <c r="F92" s="10">
        <v>679256.34750000003</v>
      </c>
      <c r="G92">
        <v>64.2</v>
      </c>
      <c r="H92">
        <v>369302.25</v>
      </c>
    </row>
    <row r="93" spans="1:8" x14ac:dyDescent="0.25">
      <c r="A93" t="s">
        <v>9</v>
      </c>
      <c r="B93" s="2">
        <v>44752</v>
      </c>
      <c r="C93">
        <v>0</v>
      </c>
      <c r="D93">
        <v>0</v>
      </c>
      <c r="E93">
        <v>91.9</v>
      </c>
      <c r="F93" s="10">
        <v>679256.34750000003</v>
      </c>
      <c r="G93">
        <v>61.2</v>
      </c>
      <c r="H93">
        <v>369302.25</v>
      </c>
    </row>
    <row r="94" spans="1:8" x14ac:dyDescent="0.25">
      <c r="A94" t="s">
        <v>9</v>
      </c>
      <c r="B94" s="2">
        <v>44759</v>
      </c>
      <c r="C94">
        <v>0</v>
      </c>
      <c r="D94">
        <v>0</v>
      </c>
      <c r="E94">
        <v>34.1</v>
      </c>
      <c r="F94" s="10">
        <v>679256.34750000003</v>
      </c>
      <c r="G94">
        <v>60</v>
      </c>
      <c r="H94">
        <v>369302.25</v>
      </c>
    </row>
    <row r="95" spans="1:8" x14ac:dyDescent="0.25">
      <c r="A95" t="s">
        <v>9</v>
      </c>
      <c r="B95" s="2">
        <v>44766</v>
      </c>
      <c r="C95">
        <v>0</v>
      </c>
      <c r="D95">
        <v>0</v>
      </c>
      <c r="E95">
        <v>0</v>
      </c>
      <c r="F95" s="10">
        <v>0</v>
      </c>
      <c r="G95">
        <v>32.6</v>
      </c>
      <c r="H95">
        <v>369302.25</v>
      </c>
    </row>
    <row r="96" spans="1:8" x14ac:dyDescent="0.25">
      <c r="A96" t="s">
        <v>9</v>
      </c>
      <c r="B96" s="2">
        <v>44773</v>
      </c>
      <c r="C96">
        <v>0</v>
      </c>
      <c r="D96">
        <v>0</v>
      </c>
      <c r="E96">
        <v>0</v>
      </c>
      <c r="F96" s="10">
        <v>0</v>
      </c>
      <c r="G96">
        <v>0</v>
      </c>
      <c r="H96">
        <v>0</v>
      </c>
    </row>
    <row r="97" spans="1:8" x14ac:dyDescent="0.25">
      <c r="A97" t="s">
        <v>9</v>
      </c>
      <c r="B97" s="2">
        <v>44780</v>
      </c>
      <c r="C97">
        <v>0</v>
      </c>
      <c r="D97">
        <v>0</v>
      </c>
      <c r="E97">
        <v>0</v>
      </c>
      <c r="F97" s="10">
        <v>0</v>
      </c>
      <c r="G97">
        <v>0</v>
      </c>
      <c r="H97">
        <v>0</v>
      </c>
    </row>
    <row r="98" spans="1:8" x14ac:dyDescent="0.25">
      <c r="A98" t="s">
        <v>9</v>
      </c>
      <c r="B98" s="2">
        <v>44787</v>
      </c>
      <c r="C98">
        <v>0</v>
      </c>
      <c r="D98">
        <v>0</v>
      </c>
      <c r="E98">
        <v>0</v>
      </c>
      <c r="F98" s="10">
        <v>0</v>
      </c>
      <c r="G98">
        <v>0</v>
      </c>
      <c r="H98">
        <v>0</v>
      </c>
    </row>
    <row r="99" spans="1:8" x14ac:dyDescent="0.25">
      <c r="A99" t="s">
        <v>9</v>
      </c>
      <c r="B99" s="2">
        <v>44794</v>
      </c>
      <c r="C99">
        <v>0</v>
      </c>
      <c r="D99">
        <v>0</v>
      </c>
      <c r="E99">
        <v>0</v>
      </c>
      <c r="F99" s="10">
        <v>0</v>
      </c>
      <c r="G99">
        <v>0</v>
      </c>
      <c r="H99">
        <v>0</v>
      </c>
    </row>
    <row r="100" spans="1:8" x14ac:dyDescent="0.25">
      <c r="A100" t="s">
        <v>9</v>
      </c>
      <c r="B100" s="2">
        <v>44801</v>
      </c>
      <c r="C100">
        <v>0</v>
      </c>
      <c r="D100">
        <v>0</v>
      </c>
      <c r="E100">
        <v>0</v>
      </c>
      <c r="F100" s="10">
        <v>0</v>
      </c>
      <c r="G100">
        <v>0</v>
      </c>
      <c r="H100">
        <v>0</v>
      </c>
    </row>
    <row r="101" spans="1:8" x14ac:dyDescent="0.25">
      <c r="A101" t="s">
        <v>9</v>
      </c>
      <c r="B101" s="2">
        <v>44808</v>
      </c>
      <c r="C101">
        <v>0</v>
      </c>
      <c r="D101">
        <v>0</v>
      </c>
      <c r="E101">
        <v>0</v>
      </c>
      <c r="F101" s="10">
        <v>0</v>
      </c>
      <c r="G101">
        <v>0</v>
      </c>
      <c r="H101">
        <v>0</v>
      </c>
    </row>
    <row r="102" spans="1:8" x14ac:dyDescent="0.25">
      <c r="A102" t="s">
        <v>9</v>
      </c>
      <c r="B102" s="2">
        <v>44815</v>
      </c>
      <c r="C102">
        <v>0</v>
      </c>
      <c r="D102">
        <v>0</v>
      </c>
      <c r="E102">
        <v>0</v>
      </c>
      <c r="F102" s="10">
        <v>0</v>
      </c>
      <c r="G102">
        <v>0</v>
      </c>
      <c r="H102">
        <v>0</v>
      </c>
    </row>
    <row r="103" spans="1:8" x14ac:dyDescent="0.25">
      <c r="A103" t="s">
        <v>9</v>
      </c>
      <c r="B103" s="2">
        <v>44822</v>
      </c>
      <c r="C103">
        <v>0</v>
      </c>
      <c r="D103">
        <v>0</v>
      </c>
      <c r="E103">
        <v>0</v>
      </c>
      <c r="F103" s="10">
        <v>0</v>
      </c>
      <c r="G103">
        <v>0</v>
      </c>
      <c r="H103">
        <v>0</v>
      </c>
    </row>
    <row r="104" spans="1:8" x14ac:dyDescent="0.25">
      <c r="A104" t="s">
        <v>9</v>
      </c>
      <c r="B104" s="2">
        <v>44829</v>
      </c>
      <c r="C104">
        <v>0</v>
      </c>
      <c r="D104">
        <v>0</v>
      </c>
      <c r="E104">
        <v>0</v>
      </c>
      <c r="F104" s="10">
        <v>0</v>
      </c>
      <c r="G104">
        <v>0</v>
      </c>
      <c r="H104">
        <v>0</v>
      </c>
    </row>
    <row r="105" spans="1:8" x14ac:dyDescent="0.25">
      <c r="A105" t="s">
        <v>9</v>
      </c>
      <c r="B105" s="2">
        <v>44836</v>
      </c>
      <c r="C105">
        <v>0</v>
      </c>
      <c r="D105">
        <v>0</v>
      </c>
      <c r="E105">
        <v>0</v>
      </c>
      <c r="F105" s="10">
        <v>0</v>
      </c>
      <c r="G105">
        <v>0</v>
      </c>
      <c r="H1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0249-8F92-4EFD-9F7B-641FEEF16044}">
  <dimension ref="A1:O105"/>
  <sheetViews>
    <sheetView topLeftCell="E1" workbookViewId="0">
      <selection activeCell="K11" sqref="K11"/>
    </sheetView>
  </sheetViews>
  <sheetFormatPr defaultRowHeight="15" x14ac:dyDescent="0.25"/>
  <cols>
    <col min="2" max="2" width="13.42578125" bestFit="1" customWidth="1"/>
    <col min="3" max="3" width="14.7109375" bestFit="1" customWidth="1"/>
    <col min="4" max="4" width="15.85546875" bestFit="1" customWidth="1"/>
    <col min="5" max="5" width="16.42578125" bestFit="1" customWidth="1"/>
    <col min="6" max="6" width="17.5703125" bestFit="1" customWidth="1"/>
    <col min="7" max="7" width="13.140625" bestFit="1" customWidth="1"/>
    <col min="8" max="8" width="15.28515625" bestFit="1" customWidth="1"/>
    <col min="10" max="10" width="24.28515625" bestFit="1" customWidth="1"/>
    <col min="11" max="11" width="16.28515625" bestFit="1" customWidth="1"/>
    <col min="12" max="12" width="10.140625" bestFit="1" customWidth="1"/>
    <col min="13" max="13" width="11.28515625" bestFit="1" customWidth="1"/>
    <col min="14" max="15" width="23.42578125" bestFit="1" customWidth="1"/>
    <col min="16" max="16" width="26.7109375" bestFit="1" customWidth="1"/>
    <col min="17" max="17" width="28.42578125" bestFit="1" customWidth="1"/>
    <col min="18" max="18" width="24.85546875" bestFit="1" customWidth="1"/>
  </cols>
  <sheetData>
    <row r="1" spans="1:15" x14ac:dyDescent="0.25">
      <c r="A1" s="1" t="s">
        <v>0</v>
      </c>
      <c r="B1" s="1" t="s">
        <v>1</v>
      </c>
      <c r="C1" s="1" t="s">
        <v>19</v>
      </c>
      <c r="D1" s="1" t="s">
        <v>3</v>
      </c>
      <c r="E1" s="1" t="s">
        <v>20</v>
      </c>
      <c r="F1" s="1" t="s">
        <v>5</v>
      </c>
      <c r="G1" s="1" t="s">
        <v>6</v>
      </c>
      <c r="H1" s="1" t="s">
        <v>7</v>
      </c>
      <c r="K1" s="3" t="s">
        <v>12</v>
      </c>
      <c r="N1" s="1" t="s">
        <v>1</v>
      </c>
      <c r="O1" s="1" t="s">
        <v>6</v>
      </c>
    </row>
    <row r="2" spans="1:15" x14ac:dyDescent="0.25">
      <c r="A2" t="s">
        <v>8</v>
      </c>
      <c r="B2" s="2">
        <v>44115</v>
      </c>
      <c r="C2" s="5">
        <v>38972.612903225752</v>
      </c>
      <c r="D2" s="5">
        <v>2272.8498278387137</v>
      </c>
      <c r="E2" s="5">
        <v>393787.48387096758</v>
      </c>
      <c r="F2" s="5">
        <v>43214.725806451606</v>
      </c>
      <c r="G2" s="5">
        <v>0</v>
      </c>
      <c r="H2" s="5">
        <v>0</v>
      </c>
      <c r="J2" s="3" t="s">
        <v>13</v>
      </c>
      <c r="K2" t="s">
        <v>8</v>
      </c>
      <c r="L2" t="s">
        <v>9</v>
      </c>
      <c r="N2" s="2">
        <v>44115</v>
      </c>
      <c r="O2" s="5">
        <v>0</v>
      </c>
    </row>
    <row r="3" spans="1:15" x14ac:dyDescent="0.25">
      <c r="A3" t="s">
        <v>8</v>
      </c>
      <c r="B3" s="2">
        <v>44122</v>
      </c>
      <c r="C3" s="5">
        <v>38972.612903225752</v>
      </c>
      <c r="D3" s="5">
        <v>2272.8498278387137</v>
      </c>
      <c r="E3" s="5">
        <v>393787.48387096758</v>
      </c>
      <c r="F3" s="5">
        <v>43214.725806451606</v>
      </c>
      <c r="G3" s="5">
        <v>0</v>
      </c>
      <c r="H3" s="5">
        <v>0</v>
      </c>
      <c r="J3" s="7" t="s">
        <v>21</v>
      </c>
      <c r="K3" s="5">
        <v>2774957.9354838706</v>
      </c>
      <c r="L3" s="5">
        <v>0</v>
      </c>
      <c r="M3">
        <f>L3/K3-1</f>
        <v>-1</v>
      </c>
      <c r="N3" s="2">
        <v>44122</v>
      </c>
      <c r="O3" s="5">
        <v>0</v>
      </c>
    </row>
    <row r="4" spans="1:15" x14ac:dyDescent="0.25">
      <c r="A4" t="s">
        <v>8</v>
      </c>
      <c r="B4" s="2">
        <v>44129</v>
      </c>
      <c r="C4" s="5">
        <v>38972.612903225752</v>
      </c>
      <c r="D4" s="5">
        <v>2272.8498278387137</v>
      </c>
      <c r="E4" s="5">
        <v>393787.48387096758</v>
      </c>
      <c r="F4" s="5">
        <v>43214.725806451606</v>
      </c>
      <c r="G4" s="5">
        <v>0</v>
      </c>
      <c r="H4" s="5">
        <v>0</v>
      </c>
      <c r="J4" s="7" t="s">
        <v>22</v>
      </c>
      <c r="K4" s="5">
        <v>9464388.5806451589</v>
      </c>
      <c r="L4" s="5">
        <v>1054630</v>
      </c>
      <c r="M4">
        <f>L4/K4-1</f>
        <v>-0.88856860736289534</v>
      </c>
      <c r="N4" s="2">
        <v>44129</v>
      </c>
      <c r="O4" s="5">
        <v>0</v>
      </c>
    </row>
    <row r="5" spans="1:15" x14ac:dyDescent="0.25">
      <c r="A5" t="s">
        <v>8</v>
      </c>
      <c r="B5" s="2">
        <v>44136</v>
      </c>
      <c r="C5" s="5">
        <v>67766.530107526924</v>
      </c>
      <c r="D5" s="5">
        <v>9183.600667190316</v>
      </c>
      <c r="E5" s="5">
        <v>498957.22903225833</v>
      </c>
      <c r="F5" s="5">
        <v>47695.192301920441</v>
      </c>
      <c r="G5" s="5">
        <v>0</v>
      </c>
      <c r="H5" s="5">
        <v>0</v>
      </c>
      <c r="J5" s="7" t="s">
        <v>16</v>
      </c>
      <c r="K5" s="5">
        <v>4506496</v>
      </c>
      <c r="L5" s="5">
        <v>13571558</v>
      </c>
      <c r="M5">
        <f>L5/K5-1</f>
        <v>2.0115544316471157</v>
      </c>
      <c r="N5" s="2">
        <v>44136</v>
      </c>
      <c r="O5" s="5">
        <v>0</v>
      </c>
    </row>
    <row r="6" spans="1:15" x14ac:dyDescent="0.25">
      <c r="A6" t="s">
        <v>8</v>
      </c>
      <c r="B6" s="2">
        <v>44143</v>
      </c>
      <c r="C6" s="5">
        <v>240530.03333333333</v>
      </c>
      <c r="D6" s="5">
        <v>50648.105703299996</v>
      </c>
      <c r="E6" s="5">
        <v>1129975.6999999993</v>
      </c>
      <c r="F6" s="5">
        <v>74577.991274733402</v>
      </c>
      <c r="G6" s="5">
        <v>0</v>
      </c>
      <c r="H6" s="5">
        <v>0</v>
      </c>
      <c r="N6" s="2">
        <v>44143</v>
      </c>
      <c r="O6" s="5">
        <v>0</v>
      </c>
    </row>
    <row r="7" spans="1:15" x14ac:dyDescent="0.25">
      <c r="A7" t="s">
        <v>8</v>
      </c>
      <c r="B7" s="2">
        <v>44150</v>
      </c>
      <c r="C7" s="5">
        <v>240530.03333333333</v>
      </c>
      <c r="D7" s="5">
        <v>50648.105703299996</v>
      </c>
      <c r="E7" s="5">
        <v>1129975.6999999993</v>
      </c>
      <c r="F7" s="5">
        <v>74577.991274733402</v>
      </c>
      <c r="G7" s="5">
        <v>0</v>
      </c>
      <c r="H7" s="5">
        <v>0</v>
      </c>
      <c r="N7" s="2">
        <v>44150</v>
      </c>
      <c r="O7" s="5">
        <v>0</v>
      </c>
    </row>
    <row r="8" spans="1:15" x14ac:dyDescent="0.25">
      <c r="A8" t="s">
        <v>8</v>
      </c>
      <c r="B8" s="2">
        <v>44157</v>
      </c>
      <c r="C8" s="5">
        <v>240530.03333333333</v>
      </c>
      <c r="D8" s="5">
        <v>108648.1057033</v>
      </c>
      <c r="E8" s="5">
        <v>1129975.6999999993</v>
      </c>
      <c r="F8" s="5">
        <v>74577.991274733402</v>
      </c>
      <c r="G8" s="5">
        <v>0</v>
      </c>
      <c r="H8" s="5">
        <v>0</v>
      </c>
      <c r="K8" s="3" t="s">
        <v>12</v>
      </c>
      <c r="N8" s="2">
        <v>44157</v>
      </c>
      <c r="O8" s="5">
        <v>0</v>
      </c>
    </row>
    <row r="9" spans="1:15" x14ac:dyDescent="0.25">
      <c r="A9" t="s">
        <v>8</v>
      </c>
      <c r="B9" s="2">
        <v>44164</v>
      </c>
      <c r="C9" s="5">
        <v>240530.03333333333</v>
      </c>
      <c r="D9" s="5">
        <v>50648.105703299996</v>
      </c>
      <c r="E9" s="5">
        <v>1129975.6999999993</v>
      </c>
      <c r="F9" s="5">
        <v>74577.991274733402</v>
      </c>
      <c r="G9" s="5">
        <v>0</v>
      </c>
      <c r="H9" s="5">
        <v>0</v>
      </c>
      <c r="J9" s="3" t="s">
        <v>13</v>
      </c>
      <c r="K9" t="s">
        <v>8</v>
      </c>
      <c r="L9" t="s">
        <v>9</v>
      </c>
      <c r="N9" s="2">
        <v>44164</v>
      </c>
      <c r="O9" s="5">
        <v>0</v>
      </c>
    </row>
    <row r="10" spans="1:15" x14ac:dyDescent="0.25">
      <c r="A10" t="s">
        <v>8</v>
      </c>
      <c r="B10" s="2">
        <v>44171</v>
      </c>
      <c r="C10" s="5">
        <v>202900.46559139789</v>
      </c>
      <c r="D10" s="5">
        <v>44374.892965770996</v>
      </c>
      <c r="E10" s="5">
        <v>761955.61612903187</v>
      </c>
      <c r="F10" s="5">
        <v>54872.874009017192</v>
      </c>
      <c r="G10" s="5">
        <v>0</v>
      </c>
      <c r="H10" s="5">
        <v>0</v>
      </c>
      <c r="J10" s="4" t="s">
        <v>11</v>
      </c>
      <c r="K10" s="5">
        <v>1119781.171320806</v>
      </c>
      <c r="L10" s="5">
        <v>0</v>
      </c>
      <c r="M10" s="5">
        <v>-1</v>
      </c>
      <c r="N10" s="2">
        <v>44171</v>
      </c>
      <c r="O10" s="5">
        <v>0</v>
      </c>
    </row>
    <row r="11" spans="1:15" x14ac:dyDescent="0.25">
      <c r="A11" t="s">
        <v>8</v>
      </c>
      <c r="B11" s="2">
        <v>44178</v>
      </c>
      <c r="C11" s="5">
        <v>196628.8709677415</v>
      </c>
      <c r="D11" s="5">
        <v>43329.357509516085</v>
      </c>
      <c r="E11" s="5">
        <v>700618.93548387126</v>
      </c>
      <c r="F11" s="5">
        <v>51588.687798064602</v>
      </c>
      <c r="G11" s="5">
        <v>0</v>
      </c>
      <c r="H11" s="5">
        <v>0</v>
      </c>
      <c r="J11" s="4" t="s">
        <v>15</v>
      </c>
      <c r="K11" s="5">
        <v>714769.52239374211</v>
      </c>
      <c r="L11" s="5">
        <v>33356.949999999997</v>
      </c>
      <c r="M11">
        <f>L11/K11-1</f>
        <v>-0.95333187978092782</v>
      </c>
      <c r="N11" s="2">
        <v>44178</v>
      </c>
      <c r="O11" s="5">
        <v>0</v>
      </c>
    </row>
    <row r="12" spans="1:15" x14ac:dyDescent="0.25">
      <c r="A12" t="s">
        <v>8</v>
      </c>
      <c r="B12" s="2">
        <v>44185</v>
      </c>
      <c r="C12" s="5">
        <v>196628.8709677415</v>
      </c>
      <c r="D12" s="5">
        <v>43329.357509516085</v>
      </c>
      <c r="E12" s="5">
        <v>700618.93548387126</v>
      </c>
      <c r="F12" s="5">
        <v>51588.687798064602</v>
      </c>
      <c r="G12" s="5">
        <v>0</v>
      </c>
      <c r="H12" s="5">
        <v>0</v>
      </c>
      <c r="J12" s="4" t="s">
        <v>17</v>
      </c>
      <c r="K12" s="5">
        <v>151605.86000000002</v>
      </c>
      <c r="L12" s="5">
        <v>269701.99999999994</v>
      </c>
      <c r="M12">
        <f>L12/K12-1</f>
        <v>0.77896817444919297</v>
      </c>
      <c r="N12" s="2">
        <v>44185</v>
      </c>
      <c r="O12" s="5">
        <v>0</v>
      </c>
    </row>
    <row r="13" spans="1:15" x14ac:dyDescent="0.25">
      <c r="A13" t="s">
        <v>8</v>
      </c>
      <c r="B13" s="2">
        <v>44192</v>
      </c>
      <c r="C13" s="5">
        <v>196628.8709677415</v>
      </c>
      <c r="D13" s="5">
        <v>43329.357509516085</v>
      </c>
      <c r="E13" s="5">
        <v>700618.93548387126</v>
      </c>
      <c r="F13" s="5">
        <v>51588.687798064602</v>
      </c>
      <c r="G13" s="5">
        <v>0</v>
      </c>
      <c r="H13" s="5">
        <v>0</v>
      </c>
      <c r="N13" s="2">
        <v>44192</v>
      </c>
      <c r="O13" s="5">
        <v>0</v>
      </c>
    </row>
    <row r="14" spans="1:15" x14ac:dyDescent="0.25">
      <c r="A14" t="s">
        <v>8</v>
      </c>
      <c r="B14" s="2">
        <v>44199</v>
      </c>
      <c r="C14" s="5">
        <v>112359.35483870971</v>
      </c>
      <c r="D14" s="5">
        <v>24759.632862580642</v>
      </c>
      <c r="E14" s="5">
        <v>400353.67741935531</v>
      </c>
      <c r="F14" s="5">
        <v>29479.250170322543</v>
      </c>
      <c r="G14" s="5">
        <v>0</v>
      </c>
      <c r="H14" s="5">
        <v>0</v>
      </c>
      <c r="J14" s="4" t="s">
        <v>29</v>
      </c>
      <c r="N14" s="2">
        <v>44199</v>
      </c>
      <c r="O14" s="5">
        <v>0</v>
      </c>
    </row>
    <row r="15" spans="1:15" x14ac:dyDescent="0.25">
      <c r="A15" t="s">
        <v>8</v>
      </c>
      <c r="B15" s="2">
        <v>44206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K15">
        <f>K10/K3*1000000</f>
        <v>403530.86329777079</v>
      </c>
      <c r="L15" s="5">
        <v>0</v>
      </c>
      <c r="M15">
        <f>L15/K15-1</f>
        <v>-1</v>
      </c>
      <c r="N15" s="2">
        <v>44206</v>
      </c>
      <c r="O15" s="5">
        <v>0</v>
      </c>
    </row>
    <row r="16" spans="1:15" x14ac:dyDescent="0.25">
      <c r="A16" t="s">
        <v>8</v>
      </c>
      <c r="B16" s="2">
        <v>44213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K16">
        <f>K11/K4*1000000</f>
        <v>75521.996619565936</v>
      </c>
      <c r="L16">
        <f>L11/L4*1000000</f>
        <v>31629.05473957691</v>
      </c>
      <c r="M16">
        <f>L16/K16-1</f>
        <v>-0.58119414004763503</v>
      </c>
      <c r="N16" s="2">
        <v>44213</v>
      </c>
      <c r="O16" s="5">
        <v>0</v>
      </c>
    </row>
    <row r="17" spans="1:15" x14ac:dyDescent="0.25">
      <c r="A17" t="s">
        <v>8</v>
      </c>
      <c r="B17" s="2">
        <v>44220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K17">
        <f>K12/K5*1000000</f>
        <v>33641.627552759404</v>
      </c>
      <c r="L17">
        <f>L12/L5*1000000</f>
        <v>19872.589425620841</v>
      </c>
      <c r="M17">
        <f>L17/K17-1</f>
        <v>-0.40928573106473198</v>
      </c>
      <c r="N17" s="2">
        <v>44220</v>
      </c>
      <c r="O17" s="5">
        <v>0</v>
      </c>
    </row>
    <row r="18" spans="1:15" x14ac:dyDescent="0.25">
      <c r="A18" t="s">
        <v>8</v>
      </c>
      <c r="B18" s="2">
        <v>44227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N18" s="2">
        <v>44227</v>
      </c>
      <c r="O18" s="5">
        <v>0</v>
      </c>
    </row>
    <row r="19" spans="1:15" x14ac:dyDescent="0.25">
      <c r="A19" t="s">
        <v>8</v>
      </c>
      <c r="B19" s="2">
        <v>44234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N19" s="2">
        <v>44234</v>
      </c>
      <c r="O19" s="5">
        <v>0</v>
      </c>
    </row>
    <row r="20" spans="1:15" x14ac:dyDescent="0.25">
      <c r="A20" t="s">
        <v>8</v>
      </c>
      <c r="B20" s="2">
        <v>44241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N20" s="2">
        <v>44241</v>
      </c>
      <c r="O20" s="5">
        <v>0</v>
      </c>
    </row>
    <row r="21" spans="1:15" x14ac:dyDescent="0.25">
      <c r="A21" t="s">
        <v>8</v>
      </c>
      <c r="B21" s="2">
        <v>44248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K21" s="5">
        <f>SUM(K10:K11)</f>
        <v>1834550.6937145481</v>
      </c>
      <c r="N21" s="2">
        <v>44248</v>
      </c>
      <c r="O21" s="5">
        <v>0</v>
      </c>
    </row>
    <row r="22" spans="1:15" x14ac:dyDescent="0.25">
      <c r="A22" t="s">
        <v>8</v>
      </c>
      <c r="B22" s="2">
        <v>44255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N22" s="2">
        <v>44255</v>
      </c>
      <c r="O22" s="5">
        <v>0</v>
      </c>
    </row>
    <row r="23" spans="1:15" x14ac:dyDescent="0.25">
      <c r="A23" t="s">
        <v>8</v>
      </c>
      <c r="B23" s="2">
        <v>44262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N23" s="2">
        <v>44262</v>
      </c>
      <c r="O23" s="5">
        <v>0</v>
      </c>
    </row>
    <row r="24" spans="1:15" x14ac:dyDescent="0.25">
      <c r="A24" t="s">
        <v>8</v>
      </c>
      <c r="B24" s="2">
        <v>44269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N24" s="2">
        <v>44269</v>
      </c>
      <c r="O24" s="5">
        <v>0</v>
      </c>
    </row>
    <row r="25" spans="1:15" x14ac:dyDescent="0.25">
      <c r="A25" t="s">
        <v>8</v>
      </c>
      <c r="B25" s="2">
        <v>44276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N25" s="2">
        <v>44276</v>
      </c>
      <c r="O25" s="5">
        <v>0</v>
      </c>
    </row>
    <row r="26" spans="1:15" x14ac:dyDescent="0.25">
      <c r="A26" t="s">
        <v>8</v>
      </c>
      <c r="B26" s="2">
        <v>44283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N26" s="2">
        <v>44283</v>
      </c>
      <c r="O26" s="5">
        <v>0</v>
      </c>
    </row>
    <row r="27" spans="1:15" x14ac:dyDescent="0.25">
      <c r="A27" t="s">
        <v>8</v>
      </c>
      <c r="B27" s="2">
        <v>44290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N27" s="2">
        <v>44290</v>
      </c>
      <c r="O27" s="5">
        <v>0</v>
      </c>
    </row>
    <row r="28" spans="1:15" x14ac:dyDescent="0.25">
      <c r="A28" t="s">
        <v>8</v>
      </c>
      <c r="B28" s="2">
        <v>44297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N28" s="2">
        <v>44297</v>
      </c>
      <c r="O28" s="5">
        <v>0</v>
      </c>
    </row>
    <row r="29" spans="1:15" x14ac:dyDescent="0.25">
      <c r="A29" t="s">
        <v>8</v>
      </c>
      <c r="B29" s="2">
        <v>44304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N29" s="2">
        <v>44304</v>
      </c>
      <c r="O29" s="5">
        <v>0</v>
      </c>
    </row>
    <row r="30" spans="1:15" x14ac:dyDescent="0.25">
      <c r="A30" t="s">
        <v>8</v>
      </c>
      <c r="B30" s="2">
        <v>44311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N30" s="2">
        <v>44311</v>
      </c>
      <c r="O30" s="5">
        <v>0</v>
      </c>
    </row>
    <row r="31" spans="1:15" x14ac:dyDescent="0.25">
      <c r="A31" t="s">
        <v>8</v>
      </c>
      <c r="B31" s="2">
        <v>44318</v>
      </c>
      <c r="C31" s="5">
        <v>19139.2903225806</v>
      </c>
      <c r="D31" s="5">
        <v>17072.516129032301</v>
      </c>
      <c r="E31" s="5">
        <v>0</v>
      </c>
      <c r="F31" s="5">
        <v>0</v>
      </c>
      <c r="G31" s="5">
        <v>0</v>
      </c>
      <c r="H31" s="5">
        <v>0</v>
      </c>
      <c r="N31" s="2">
        <v>44318</v>
      </c>
      <c r="O31" s="5">
        <v>0</v>
      </c>
    </row>
    <row r="32" spans="1:15" x14ac:dyDescent="0.25">
      <c r="A32" t="s">
        <v>8</v>
      </c>
      <c r="B32" s="2">
        <v>44325</v>
      </c>
      <c r="C32" s="5">
        <v>66987.516129032301</v>
      </c>
      <c r="D32" s="5">
        <v>59753.806451612902</v>
      </c>
      <c r="E32" s="5">
        <v>0</v>
      </c>
      <c r="F32" s="5">
        <v>0</v>
      </c>
      <c r="G32" s="5">
        <v>0</v>
      </c>
      <c r="H32" s="5">
        <v>0</v>
      </c>
      <c r="N32" s="2">
        <v>44325</v>
      </c>
      <c r="O32" s="5">
        <v>0</v>
      </c>
    </row>
    <row r="33" spans="1:15" x14ac:dyDescent="0.25">
      <c r="A33" t="s">
        <v>8</v>
      </c>
      <c r="B33" s="2">
        <v>44332</v>
      </c>
      <c r="C33" s="5">
        <v>66987.516129032301</v>
      </c>
      <c r="D33" s="5">
        <v>59753.806451612902</v>
      </c>
      <c r="E33" s="5">
        <v>0</v>
      </c>
      <c r="F33" s="5">
        <v>0</v>
      </c>
      <c r="G33" s="5">
        <v>0</v>
      </c>
      <c r="H33" s="5">
        <v>0</v>
      </c>
      <c r="N33" s="2">
        <v>44332</v>
      </c>
      <c r="O33" s="5">
        <v>0</v>
      </c>
    </row>
    <row r="34" spans="1:15" x14ac:dyDescent="0.25">
      <c r="A34" t="s">
        <v>8</v>
      </c>
      <c r="B34" s="2">
        <v>44339</v>
      </c>
      <c r="C34" s="5">
        <v>66987.516129032301</v>
      </c>
      <c r="D34" s="5">
        <v>59753.806451612902</v>
      </c>
      <c r="E34" s="5">
        <v>0</v>
      </c>
      <c r="F34" s="5">
        <v>0</v>
      </c>
      <c r="G34" s="5">
        <v>0</v>
      </c>
      <c r="H34" s="5">
        <v>0</v>
      </c>
      <c r="N34" s="2">
        <v>44339</v>
      </c>
      <c r="O34" s="5">
        <v>0</v>
      </c>
    </row>
    <row r="35" spans="1:15" x14ac:dyDescent="0.25">
      <c r="A35" t="s">
        <v>8</v>
      </c>
      <c r="B35" s="2">
        <v>44346</v>
      </c>
      <c r="C35" s="5">
        <v>66987.516129032301</v>
      </c>
      <c r="D35" s="5">
        <v>59753.806451612902</v>
      </c>
      <c r="E35" s="5">
        <v>0</v>
      </c>
      <c r="F35" s="5">
        <v>0</v>
      </c>
      <c r="G35" s="5">
        <v>0</v>
      </c>
      <c r="H35" s="5">
        <v>0</v>
      </c>
      <c r="N35" s="2">
        <v>44346</v>
      </c>
      <c r="O35" s="5">
        <v>0</v>
      </c>
    </row>
    <row r="36" spans="1:15" x14ac:dyDescent="0.25">
      <c r="A36" t="s">
        <v>8</v>
      </c>
      <c r="B36" s="2">
        <v>44353</v>
      </c>
      <c r="C36" s="5">
        <v>104313.64516129032</v>
      </c>
      <c r="D36" s="5">
        <v>92856.258064516136</v>
      </c>
      <c r="E36" s="5">
        <v>0</v>
      </c>
      <c r="F36" s="5">
        <v>0</v>
      </c>
      <c r="G36" s="5">
        <v>0</v>
      </c>
      <c r="H36" s="5">
        <v>0</v>
      </c>
      <c r="N36" s="2">
        <v>44353</v>
      </c>
      <c r="O36" s="5">
        <v>0</v>
      </c>
    </row>
    <row r="37" spans="1:15" x14ac:dyDescent="0.25">
      <c r="A37" t="s">
        <v>8</v>
      </c>
      <c r="B37" s="2">
        <v>44360</v>
      </c>
      <c r="C37" s="5">
        <v>110534.66666666701</v>
      </c>
      <c r="D37" s="5">
        <v>98373.333333333299</v>
      </c>
      <c r="E37" s="5">
        <v>0</v>
      </c>
      <c r="F37" s="5">
        <v>0</v>
      </c>
      <c r="G37" s="5">
        <v>0</v>
      </c>
      <c r="H37" s="5">
        <v>0</v>
      </c>
      <c r="N37" s="2">
        <v>44360</v>
      </c>
      <c r="O37" s="5">
        <v>0</v>
      </c>
    </row>
    <row r="38" spans="1:15" x14ac:dyDescent="0.25">
      <c r="A38" t="s">
        <v>8</v>
      </c>
      <c r="B38" s="2">
        <v>44367</v>
      </c>
      <c r="C38" s="5">
        <v>110534.66666666701</v>
      </c>
      <c r="D38" s="5">
        <v>98373.333333333299</v>
      </c>
      <c r="E38" s="5">
        <v>0</v>
      </c>
      <c r="F38" s="5">
        <v>0</v>
      </c>
      <c r="G38" s="5">
        <v>0</v>
      </c>
      <c r="H38" s="5">
        <v>0</v>
      </c>
      <c r="N38" s="2">
        <v>44367</v>
      </c>
      <c r="O38" s="5">
        <v>0</v>
      </c>
    </row>
    <row r="39" spans="1:15" x14ac:dyDescent="0.25">
      <c r="A39" t="s">
        <v>8</v>
      </c>
      <c r="B39" s="2">
        <v>44374</v>
      </c>
      <c r="C39" s="5">
        <v>110534.66666666701</v>
      </c>
      <c r="D39" s="5">
        <v>98373.333333333299</v>
      </c>
      <c r="E39" s="5">
        <v>0</v>
      </c>
      <c r="F39" s="5">
        <v>0</v>
      </c>
      <c r="G39" s="5">
        <v>0</v>
      </c>
      <c r="H39" s="5">
        <v>0</v>
      </c>
      <c r="N39" s="2">
        <v>44374</v>
      </c>
      <c r="O39" s="5">
        <v>0</v>
      </c>
    </row>
    <row r="40" spans="1:15" x14ac:dyDescent="0.25">
      <c r="A40" t="s">
        <v>8</v>
      </c>
      <c r="B40" s="2">
        <v>44381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N40" s="2">
        <v>44381</v>
      </c>
      <c r="O40" s="5">
        <v>0</v>
      </c>
    </row>
    <row r="41" spans="1:15" x14ac:dyDescent="0.25">
      <c r="A41" t="s">
        <v>8</v>
      </c>
      <c r="B41" s="2">
        <v>44388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N41" s="2">
        <v>44388</v>
      </c>
      <c r="O41" s="5">
        <v>0</v>
      </c>
    </row>
    <row r="42" spans="1:15" x14ac:dyDescent="0.25">
      <c r="A42" t="s">
        <v>8</v>
      </c>
      <c r="B42" s="2">
        <v>44395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N42" s="2">
        <v>44395</v>
      </c>
      <c r="O42" s="5">
        <v>0</v>
      </c>
    </row>
    <row r="43" spans="1:15" x14ac:dyDescent="0.25">
      <c r="A43" t="s">
        <v>8</v>
      </c>
      <c r="B43" s="2">
        <v>44402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N43" s="2">
        <v>44402</v>
      </c>
      <c r="O43" s="5">
        <v>0</v>
      </c>
    </row>
    <row r="44" spans="1:15" x14ac:dyDescent="0.25">
      <c r="A44" t="s">
        <v>8</v>
      </c>
      <c r="B44" s="2">
        <v>44409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N44" s="2">
        <v>44409</v>
      </c>
      <c r="O44" s="5">
        <v>0</v>
      </c>
    </row>
    <row r="45" spans="1:15" x14ac:dyDescent="0.25">
      <c r="A45" t="s">
        <v>8</v>
      </c>
      <c r="B45" s="2">
        <v>44416</v>
      </c>
      <c r="C45" s="5">
        <v>0</v>
      </c>
      <c r="D45" s="5">
        <v>0</v>
      </c>
      <c r="E45" s="5">
        <v>0</v>
      </c>
      <c r="F45" s="5">
        <v>0</v>
      </c>
      <c r="G45" s="5">
        <v>288055</v>
      </c>
      <c r="H45" s="5">
        <v>13152.189999999999</v>
      </c>
      <c r="N45" s="2">
        <v>44416</v>
      </c>
      <c r="O45" s="5">
        <v>288055</v>
      </c>
    </row>
    <row r="46" spans="1:15" x14ac:dyDescent="0.25">
      <c r="A46" t="s">
        <v>8</v>
      </c>
      <c r="B46" s="2">
        <v>44423</v>
      </c>
      <c r="C46" s="5">
        <v>0</v>
      </c>
      <c r="D46" s="5">
        <v>0</v>
      </c>
      <c r="E46" s="5">
        <v>0</v>
      </c>
      <c r="F46" s="5">
        <v>0</v>
      </c>
      <c r="G46" s="5">
        <v>409980</v>
      </c>
      <c r="H46" s="5">
        <v>14225.060000000001</v>
      </c>
      <c r="N46" s="2">
        <v>44423</v>
      </c>
      <c r="O46" s="5">
        <v>409980</v>
      </c>
    </row>
    <row r="47" spans="1:15" x14ac:dyDescent="0.25">
      <c r="A47" t="s">
        <v>8</v>
      </c>
      <c r="B47" s="2">
        <v>44430</v>
      </c>
      <c r="C47" s="5">
        <v>0</v>
      </c>
      <c r="D47" s="5">
        <v>0</v>
      </c>
      <c r="E47" s="5">
        <v>0</v>
      </c>
      <c r="F47" s="5">
        <v>0</v>
      </c>
      <c r="G47" s="5">
        <v>465618</v>
      </c>
      <c r="H47" s="5">
        <v>16199.36</v>
      </c>
      <c r="N47" s="2">
        <v>44430</v>
      </c>
      <c r="O47" s="5">
        <v>465618</v>
      </c>
    </row>
    <row r="48" spans="1:15" x14ac:dyDescent="0.25">
      <c r="A48" t="s">
        <v>8</v>
      </c>
      <c r="B48" s="2">
        <v>44437</v>
      </c>
      <c r="C48" s="5">
        <v>0</v>
      </c>
      <c r="D48" s="5">
        <v>0</v>
      </c>
      <c r="E48" s="5">
        <v>0</v>
      </c>
      <c r="F48" s="5">
        <v>0</v>
      </c>
      <c r="G48" s="5">
        <v>833556</v>
      </c>
      <c r="H48" s="5">
        <v>25091.71</v>
      </c>
      <c r="N48" s="2">
        <v>44437</v>
      </c>
      <c r="O48" s="5">
        <v>833556</v>
      </c>
    </row>
    <row r="49" spans="1:15" x14ac:dyDescent="0.25">
      <c r="A49" t="s">
        <v>8</v>
      </c>
      <c r="B49" s="2">
        <v>44444</v>
      </c>
      <c r="C49" s="5">
        <v>0</v>
      </c>
      <c r="D49" s="5">
        <v>0</v>
      </c>
      <c r="E49" s="5">
        <v>0</v>
      </c>
      <c r="F49" s="5">
        <v>0</v>
      </c>
      <c r="G49" s="5">
        <v>616442</v>
      </c>
      <c r="H49" s="5">
        <v>18699.25</v>
      </c>
      <c r="N49" s="2">
        <v>44444</v>
      </c>
      <c r="O49" s="5">
        <v>616442</v>
      </c>
    </row>
    <row r="50" spans="1:15" x14ac:dyDescent="0.25">
      <c r="A50" t="s">
        <v>8</v>
      </c>
      <c r="B50" s="2">
        <v>44451</v>
      </c>
      <c r="C50" s="5">
        <v>0</v>
      </c>
      <c r="D50" s="5">
        <v>0</v>
      </c>
      <c r="E50" s="5">
        <v>0</v>
      </c>
      <c r="F50" s="5">
        <v>0</v>
      </c>
      <c r="G50" s="5">
        <v>402793</v>
      </c>
      <c r="H50" s="5">
        <v>17395.79</v>
      </c>
      <c r="N50" s="2">
        <v>44451</v>
      </c>
      <c r="O50" s="5">
        <v>402793</v>
      </c>
    </row>
    <row r="51" spans="1:15" x14ac:dyDescent="0.25">
      <c r="A51" t="s">
        <v>8</v>
      </c>
      <c r="B51" s="2">
        <v>44458</v>
      </c>
      <c r="C51" s="5">
        <v>0</v>
      </c>
      <c r="D51" s="5">
        <v>0</v>
      </c>
      <c r="E51" s="5">
        <v>0</v>
      </c>
      <c r="F51" s="5">
        <v>0</v>
      </c>
      <c r="G51" s="5">
        <v>549730</v>
      </c>
      <c r="H51" s="5">
        <v>17437.669999999998</v>
      </c>
      <c r="N51" s="2">
        <v>44458</v>
      </c>
      <c r="O51" s="5">
        <v>549730</v>
      </c>
    </row>
    <row r="52" spans="1:15" x14ac:dyDescent="0.25">
      <c r="A52" t="s">
        <v>8</v>
      </c>
      <c r="B52" s="2">
        <v>44465</v>
      </c>
      <c r="C52" s="5">
        <v>0</v>
      </c>
      <c r="D52" s="5">
        <v>0</v>
      </c>
      <c r="E52" s="5">
        <v>0</v>
      </c>
      <c r="F52" s="5">
        <v>0</v>
      </c>
      <c r="G52" s="5">
        <v>551986</v>
      </c>
      <c r="H52" s="5">
        <v>17590.260000000002</v>
      </c>
      <c r="N52" s="2">
        <v>44465</v>
      </c>
      <c r="O52" s="5">
        <v>551986</v>
      </c>
    </row>
    <row r="53" spans="1:15" x14ac:dyDescent="0.25">
      <c r="A53" t="s">
        <v>8</v>
      </c>
      <c r="B53" s="2">
        <v>44472</v>
      </c>
      <c r="C53" s="5">
        <v>0</v>
      </c>
      <c r="D53" s="5">
        <v>0</v>
      </c>
      <c r="E53" s="5">
        <v>0</v>
      </c>
      <c r="F53" s="5">
        <v>0</v>
      </c>
      <c r="G53" s="5">
        <v>388336</v>
      </c>
      <c r="H53" s="5">
        <v>11814.57</v>
      </c>
      <c r="N53" s="2">
        <v>44472</v>
      </c>
      <c r="O53" s="5">
        <v>388336</v>
      </c>
    </row>
    <row r="54" spans="1:15" x14ac:dyDescent="0.25">
      <c r="A54" t="s">
        <v>9</v>
      </c>
      <c r="B54" s="2">
        <v>44479</v>
      </c>
      <c r="C54" s="5">
        <v>0</v>
      </c>
      <c r="D54" s="5">
        <v>0</v>
      </c>
      <c r="E54" s="5">
        <v>142307</v>
      </c>
      <c r="F54" s="5">
        <v>3827.28</v>
      </c>
      <c r="G54" s="5">
        <v>0</v>
      </c>
      <c r="H54" s="5">
        <v>0</v>
      </c>
      <c r="N54" s="2">
        <v>44479</v>
      </c>
      <c r="O54" s="5">
        <v>0</v>
      </c>
    </row>
    <row r="55" spans="1:15" x14ac:dyDescent="0.25">
      <c r="A55" t="s">
        <v>9</v>
      </c>
      <c r="B55" s="2">
        <v>44486</v>
      </c>
      <c r="C55" s="5">
        <v>0</v>
      </c>
      <c r="D55" s="5">
        <v>0</v>
      </c>
      <c r="E55" s="5">
        <v>127317</v>
      </c>
      <c r="F55" s="5">
        <v>3819.04</v>
      </c>
      <c r="G55" s="5">
        <v>0</v>
      </c>
      <c r="H55" s="5">
        <v>0</v>
      </c>
      <c r="N55" s="2">
        <v>44486</v>
      </c>
      <c r="O55" s="5">
        <v>0</v>
      </c>
    </row>
    <row r="56" spans="1:15" x14ac:dyDescent="0.25">
      <c r="A56" t="s">
        <v>9</v>
      </c>
      <c r="B56" s="2">
        <v>44493</v>
      </c>
      <c r="C56" s="5">
        <v>0</v>
      </c>
      <c r="D56" s="5">
        <v>0</v>
      </c>
      <c r="E56" s="5">
        <v>305478</v>
      </c>
      <c r="F56" s="5">
        <v>8802.94</v>
      </c>
      <c r="G56" s="5">
        <v>0</v>
      </c>
      <c r="H56" s="5">
        <v>0</v>
      </c>
      <c r="N56" s="2">
        <v>44493</v>
      </c>
      <c r="O56" s="5">
        <v>0</v>
      </c>
    </row>
    <row r="57" spans="1:15" x14ac:dyDescent="0.25">
      <c r="A57" t="s">
        <v>9</v>
      </c>
      <c r="B57" s="2">
        <v>44500</v>
      </c>
      <c r="C57" s="5">
        <v>0</v>
      </c>
      <c r="D57" s="5">
        <v>0</v>
      </c>
      <c r="E57" s="5">
        <v>479528</v>
      </c>
      <c r="F57" s="5">
        <v>16907.689999999999</v>
      </c>
      <c r="G57" s="5">
        <v>0</v>
      </c>
      <c r="H57" s="5">
        <v>0</v>
      </c>
      <c r="N57" s="2">
        <v>44500</v>
      </c>
      <c r="O57" s="5">
        <v>0</v>
      </c>
    </row>
    <row r="58" spans="1:15" x14ac:dyDescent="0.25">
      <c r="A58" t="s">
        <v>9</v>
      </c>
      <c r="B58" s="2">
        <v>44507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N58" s="2">
        <v>44507</v>
      </c>
      <c r="O58" s="5">
        <v>0</v>
      </c>
    </row>
    <row r="59" spans="1:15" x14ac:dyDescent="0.25">
      <c r="A59" t="s">
        <v>9</v>
      </c>
      <c r="B59" s="2">
        <v>44514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N59" s="2">
        <v>44514</v>
      </c>
      <c r="O59" s="5">
        <v>0</v>
      </c>
    </row>
    <row r="60" spans="1:15" x14ac:dyDescent="0.25">
      <c r="A60" t="s">
        <v>9</v>
      </c>
      <c r="B60" s="2">
        <v>44521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N60" s="2">
        <v>44521</v>
      </c>
      <c r="O60" s="5">
        <v>0</v>
      </c>
    </row>
    <row r="61" spans="1:15" x14ac:dyDescent="0.25">
      <c r="A61" t="s">
        <v>9</v>
      </c>
      <c r="B61" s="2">
        <v>44528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N61" s="2">
        <v>44528</v>
      </c>
      <c r="O61" s="5">
        <v>0</v>
      </c>
    </row>
    <row r="62" spans="1:15" x14ac:dyDescent="0.25">
      <c r="A62" t="s">
        <v>9</v>
      </c>
      <c r="B62" s="2">
        <v>44535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N62" s="2">
        <v>44535</v>
      </c>
      <c r="O62" s="5">
        <v>0</v>
      </c>
    </row>
    <row r="63" spans="1:15" x14ac:dyDescent="0.25">
      <c r="A63" t="s">
        <v>9</v>
      </c>
      <c r="B63" s="2">
        <v>44542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N63" s="2">
        <v>44542</v>
      </c>
      <c r="O63" s="5">
        <v>0</v>
      </c>
    </row>
    <row r="64" spans="1:15" x14ac:dyDescent="0.25">
      <c r="A64" t="s">
        <v>9</v>
      </c>
      <c r="B64" s="2">
        <v>44549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N64" s="2">
        <v>44549</v>
      </c>
      <c r="O64" s="5">
        <v>0</v>
      </c>
    </row>
    <row r="65" spans="1:15" x14ac:dyDescent="0.25">
      <c r="A65" t="s">
        <v>9</v>
      </c>
      <c r="B65" s="2">
        <v>44556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N65" s="2">
        <v>44556</v>
      </c>
      <c r="O65" s="5">
        <v>0</v>
      </c>
    </row>
    <row r="66" spans="1:15" x14ac:dyDescent="0.25">
      <c r="A66" t="s">
        <v>9</v>
      </c>
      <c r="B66" s="2">
        <v>44563</v>
      </c>
      <c r="C66" s="5">
        <v>0</v>
      </c>
      <c r="D66" s="5">
        <v>0</v>
      </c>
      <c r="E66" s="5">
        <v>0</v>
      </c>
      <c r="F66" s="5">
        <v>0</v>
      </c>
      <c r="G66" s="5">
        <v>194665</v>
      </c>
      <c r="H66" s="5">
        <v>4784.4799999999996</v>
      </c>
      <c r="N66" s="2">
        <v>44563</v>
      </c>
      <c r="O66" s="5">
        <v>194665</v>
      </c>
    </row>
    <row r="67" spans="1:15" x14ac:dyDescent="0.25">
      <c r="A67" t="s">
        <v>9</v>
      </c>
      <c r="B67" s="2">
        <v>44570</v>
      </c>
      <c r="C67" s="5">
        <v>0</v>
      </c>
      <c r="D67" s="5">
        <v>0</v>
      </c>
      <c r="E67" s="5">
        <v>0</v>
      </c>
      <c r="F67" s="5">
        <v>0</v>
      </c>
      <c r="G67" s="5">
        <v>701788</v>
      </c>
      <c r="H67" s="5">
        <v>14832.96</v>
      </c>
      <c r="N67" s="2">
        <v>44570</v>
      </c>
      <c r="O67" s="5">
        <v>701788</v>
      </c>
    </row>
    <row r="68" spans="1:15" x14ac:dyDescent="0.25">
      <c r="A68" t="s">
        <v>9</v>
      </c>
      <c r="B68" s="2">
        <v>44577</v>
      </c>
      <c r="C68" s="5">
        <v>0</v>
      </c>
      <c r="D68" s="5">
        <v>0</v>
      </c>
      <c r="E68" s="5">
        <v>0</v>
      </c>
      <c r="F68" s="5">
        <v>0</v>
      </c>
      <c r="G68" s="5">
        <v>704276</v>
      </c>
      <c r="H68" s="5">
        <v>13942.34</v>
      </c>
      <c r="N68" s="2">
        <v>44577</v>
      </c>
      <c r="O68" s="5">
        <v>704276</v>
      </c>
    </row>
    <row r="69" spans="1:15" x14ac:dyDescent="0.25">
      <c r="A69" t="s">
        <v>9</v>
      </c>
      <c r="B69" s="2">
        <v>44584</v>
      </c>
      <c r="C69" s="5">
        <v>0</v>
      </c>
      <c r="D69" s="5">
        <v>0</v>
      </c>
      <c r="E69" s="5">
        <v>0</v>
      </c>
      <c r="F69" s="5">
        <v>0</v>
      </c>
      <c r="G69" s="5">
        <v>664930</v>
      </c>
      <c r="H69" s="5">
        <v>13548.1</v>
      </c>
      <c r="N69" s="2">
        <v>44584</v>
      </c>
      <c r="O69" s="5">
        <v>664930</v>
      </c>
    </row>
    <row r="70" spans="1:15" x14ac:dyDescent="0.25">
      <c r="A70" t="s">
        <v>9</v>
      </c>
      <c r="B70" s="2">
        <v>44591</v>
      </c>
      <c r="C70" s="5">
        <v>0</v>
      </c>
      <c r="D70" s="5">
        <v>0</v>
      </c>
      <c r="E70" s="5">
        <v>0</v>
      </c>
      <c r="F70" s="5">
        <v>0</v>
      </c>
      <c r="G70" s="5">
        <v>222543</v>
      </c>
      <c r="H70" s="5">
        <v>4550.5200000000004</v>
      </c>
      <c r="N70" s="2">
        <v>44591</v>
      </c>
      <c r="O70" s="5">
        <v>222543</v>
      </c>
    </row>
    <row r="71" spans="1:15" x14ac:dyDescent="0.25">
      <c r="A71" t="s">
        <v>9</v>
      </c>
      <c r="B71" s="2">
        <v>44598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N71" s="2">
        <v>44598</v>
      </c>
      <c r="O71" s="5">
        <v>0</v>
      </c>
    </row>
    <row r="72" spans="1:15" x14ac:dyDescent="0.25">
      <c r="A72" t="s">
        <v>9</v>
      </c>
      <c r="B72" s="2">
        <v>44605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N72" s="2">
        <v>44605</v>
      </c>
      <c r="O72" s="5">
        <v>0</v>
      </c>
    </row>
    <row r="73" spans="1:15" x14ac:dyDescent="0.25">
      <c r="A73" t="s">
        <v>9</v>
      </c>
      <c r="B73" s="2">
        <v>44612</v>
      </c>
      <c r="C73" s="5">
        <v>0</v>
      </c>
      <c r="D73" s="5">
        <v>0</v>
      </c>
      <c r="E73" s="5">
        <v>0</v>
      </c>
      <c r="F73" s="5">
        <v>0</v>
      </c>
      <c r="G73" s="5">
        <v>552298</v>
      </c>
      <c r="H73" s="5">
        <v>13350.94</v>
      </c>
      <c r="N73" s="2">
        <v>44612</v>
      </c>
      <c r="O73" s="5">
        <v>552298</v>
      </c>
    </row>
    <row r="74" spans="1:15" x14ac:dyDescent="0.25">
      <c r="A74" t="s">
        <v>9</v>
      </c>
      <c r="B74" s="2">
        <v>44619</v>
      </c>
      <c r="C74" s="5">
        <v>0</v>
      </c>
      <c r="D74" s="5">
        <v>0</v>
      </c>
      <c r="E74" s="5">
        <v>0</v>
      </c>
      <c r="F74" s="5">
        <v>0</v>
      </c>
      <c r="G74" s="5">
        <v>1206841</v>
      </c>
      <c r="H74" s="5">
        <v>26380.04</v>
      </c>
      <c r="N74" s="2">
        <v>44619</v>
      </c>
      <c r="O74" s="5">
        <v>1206841</v>
      </c>
    </row>
    <row r="75" spans="1:15" x14ac:dyDescent="0.25">
      <c r="A75" t="s">
        <v>9</v>
      </c>
      <c r="B75" s="2">
        <v>44626</v>
      </c>
      <c r="C75" s="5">
        <v>0</v>
      </c>
      <c r="D75" s="5">
        <v>0</v>
      </c>
      <c r="E75" s="5">
        <v>0</v>
      </c>
      <c r="F75" s="5">
        <v>0</v>
      </c>
      <c r="G75" s="5">
        <v>600893</v>
      </c>
      <c r="H75" s="5">
        <v>11759.06</v>
      </c>
      <c r="N75" s="2">
        <v>44626</v>
      </c>
      <c r="O75" s="5">
        <v>600893</v>
      </c>
    </row>
    <row r="76" spans="1:15" x14ac:dyDescent="0.25">
      <c r="A76" t="s">
        <v>9</v>
      </c>
      <c r="B76" s="2">
        <v>44633</v>
      </c>
      <c r="C76" s="5">
        <v>0</v>
      </c>
      <c r="D76" s="5">
        <v>0</v>
      </c>
      <c r="E76" s="5">
        <v>0</v>
      </c>
      <c r="F76" s="5">
        <v>0</v>
      </c>
      <c r="G76" s="5">
        <v>512488</v>
      </c>
      <c r="H76" s="5">
        <v>9905.0499999999993</v>
      </c>
      <c r="N76" s="2">
        <v>44633</v>
      </c>
      <c r="O76" s="5">
        <v>512488</v>
      </c>
    </row>
    <row r="77" spans="1:15" x14ac:dyDescent="0.25">
      <c r="A77" t="s">
        <v>9</v>
      </c>
      <c r="B77" s="2">
        <v>44640</v>
      </c>
      <c r="C77" s="5">
        <v>0</v>
      </c>
      <c r="D77" s="5">
        <v>0</v>
      </c>
      <c r="E77" s="5">
        <v>0</v>
      </c>
      <c r="F77" s="5">
        <v>0</v>
      </c>
      <c r="G77" s="5">
        <v>490001</v>
      </c>
      <c r="H77" s="5">
        <v>9969.59</v>
      </c>
      <c r="N77" s="2">
        <v>44640</v>
      </c>
      <c r="O77" s="5">
        <v>490001</v>
      </c>
    </row>
    <row r="78" spans="1:15" x14ac:dyDescent="0.25">
      <c r="A78" t="s">
        <v>9</v>
      </c>
      <c r="B78" s="2">
        <v>44647</v>
      </c>
      <c r="C78" s="5">
        <v>0</v>
      </c>
      <c r="D78" s="5">
        <v>0</v>
      </c>
      <c r="E78" s="5">
        <v>0</v>
      </c>
      <c r="F78" s="5">
        <v>0</v>
      </c>
      <c r="G78" s="5">
        <v>488720</v>
      </c>
      <c r="H78" s="5">
        <v>10016.98</v>
      </c>
      <c r="N78" s="2">
        <v>44647</v>
      </c>
      <c r="O78" s="5">
        <v>488720</v>
      </c>
    </row>
    <row r="79" spans="1:15" x14ac:dyDescent="0.25">
      <c r="A79" t="s">
        <v>9</v>
      </c>
      <c r="B79" s="2">
        <v>44654</v>
      </c>
      <c r="C79" s="5">
        <v>0</v>
      </c>
      <c r="D79" s="5">
        <v>0</v>
      </c>
      <c r="E79" s="5">
        <v>0</v>
      </c>
      <c r="F79" s="5">
        <v>0</v>
      </c>
      <c r="G79" s="5">
        <v>488145</v>
      </c>
      <c r="H79" s="5">
        <v>10125.77</v>
      </c>
      <c r="N79" s="2">
        <v>44654</v>
      </c>
      <c r="O79" s="5">
        <v>488145</v>
      </c>
    </row>
    <row r="80" spans="1:15" x14ac:dyDescent="0.25">
      <c r="A80" t="s">
        <v>9</v>
      </c>
      <c r="B80" s="2">
        <v>44661</v>
      </c>
      <c r="C80" s="5">
        <v>0</v>
      </c>
      <c r="D80" s="5">
        <v>0</v>
      </c>
      <c r="E80" s="5">
        <v>0</v>
      </c>
      <c r="F80" s="5">
        <v>0</v>
      </c>
      <c r="G80" s="5">
        <v>549183</v>
      </c>
      <c r="H80" s="5">
        <v>10085.16</v>
      </c>
      <c r="N80" s="2">
        <v>44661</v>
      </c>
      <c r="O80" s="5">
        <v>549183</v>
      </c>
    </row>
    <row r="81" spans="1:15" x14ac:dyDescent="0.25">
      <c r="A81" t="s">
        <v>9</v>
      </c>
      <c r="B81" s="2">
        <v>44668</v>
      </c>
      <c r="C81" s="5">
        <v>0</v>
      </c>
      <c r="D81" s="5">
        <v>0</v>
      </c>
      <c r="E81" s="5">
        <v>0</v>
      </c>
      <c r="F81" s="5">
        <v>0</v>
      </c>
      <c r="G81" s="5">
        <v>539032</v>
      </c>
      <c r="H81" s="5">
        <v>10142.5</v>
      </c>
      <c r="N81" s="2">
        <v>44668</v>
      </c>
      <c r="O81" s="5">
        <v>539032</v>
      </c>
    </row>
    <row r="82" spans="1:15" x14ac:dyDescent="0.25">
      <c r="A82" t="s">
        <v>9</v>
      </c>
      <c r="B82" s="2">
        <v>44675</v>
      </c>
      <c r="C82" s="5">
        <v>0</v>
      </c>
      <c r="D82" s="5">
        <v>0</v>
      </c>
      <c r="E82" s="5">
        <v>0</v>
      </c>
      <c r="F82" s="5">
        <v>0</v>
      </c>
      <c r="G82" s="5">
        <v>496677</v>
      </c>
      <c r="H82" s="5">
        <v>10193.11</v>
      </c>
      <c r="N82" s="2">
        <v>44675</v>
      </c>
      <c r="O82" s="5">
        <v>496677</v>
      </c>
    </row>
    <row r="83" spans="1:15" x14ac:dyDescent="0.25">
      <c r="A83" t="s">
        <v>9</v>
      </c>
      <c r="B83" s="2">
        <v>44682</v>
      </c>
      <c r="C83" s="5">
        <v>0</v>
      </c>
      <c r="D83" s="5">
        <v>0</v>
      </c>
      <c r="E83" s="5">
        <v>0</v>
      </c>
      <c r="F83" s="5">
        <v>0</v>
      </c>
      <c r="G83" s="5">
        <v>423292</v>
      </c>
      <c r="H83" s="5">
        <v>8890.74</v>
      </c>
      <c r="N83" s="2">
        <v>44682</v>
      </c>
      <c r="O83" s="5">
        <v>423292</v>
      </c>
    </row>
    <row r="84" spans="1:15" x14ac:dyDescent="0.25">
      <c r="A84" t="s">
        <v>9</v>
      </c>
      <c r="B84" s="2">
        <v>44689</v>
      </c>
      <c r="C84" s="5">
        <v>0</v>
      </c>
      <c r="D84" s="5">
        <v>0</v>
      </c>
      <c r="E84" s="5">
        <v>0</v>
      </c>
      <c r="F84" s="5">
        <v>0</v>
      </c>
      <c r="G84" s="5">
        <v>172089</v>
      </c>
      <c r="H84" s="5">
        <v>4582.3999999999996</v>
      </c>
      <c r="N84" s="2">
        <v>44689</v>
      </c>
      <c r="O84" s="5">
        <v>172089</v>
      </c>
    </row>
    <row r="85" spans="1:15" x14ac:dyDescent="0.25">
      <c r="A85" t="s">
        <v>9</v>
      </c>
      <c r="B85" s="2">
        <v>44696</v>
      </c>
      <c r="C85" s="5">
        <v>0</v>
      </c>
      <c r="D85" s="5">
        <v>0</v>
      </c>
      <c r="E85" s="5">
        <v>0</v>
      </c>
      <c r="F85" s="5">
        <v>0</v>
      </c>
      <c r="G85" s="5">
        <v>521901</v>
      </c>
      <c r="H85" s="5">
        <v>10774.05</v>
      </c>
      <c r="N85" s="2">
        <v>44696</v>
      </c>
      <c r="O85" s="5">
        <v>521901</v>
      </c>
    </row>
    <row r="86" spans="1:15" x14ac:dyDescent="0.25">
      <c r="A86" t="s">
        <v>9</v>
      </c>
      <c r="B86" s="2">
        <v>44703</v>
      </c>
      <c r="C86" s="5">
        <v>0</v>
      </c>
      <c r="D86" s="5">
        <v>0</v>
      </c>
      <c r="E86" s="5">
        <v>0</v>
      </c>
      <c r="F86" s="5">
        <v>0</v>
      </c>
      <c r="G86" s="5">
        <v>527945</v>
      </c>
      <c r="H86" s="5">
        <v>10824.92</v>
      </c>
      <c r="N86" s="2">
        <v>44703</v>
      </c>
      <c r="O86" s="5">
        <v>527945</v>
      </c>
    </row>
    <row r="87" spans="1:15" x14ac:dyDescent="0.25">
      <c r="A87" t="s">
        <v>9</v>
      </c>
      <c r="B87" s="2">
        <v>44710</v>
      </c>
      <c r="C87" s="5">
        <v>0</v>
      </c>
      <c r="D87" s="5">
        <v>0</v>
      </c>
      <c r="E87" s="5">
        <v>0</v>
      </c>
      <c r="F87" s="5">
        <v>0</v>
      </c>
      <c r="G87" s="5">
        <v>522247</v>
      </c>
      <c r="H87" s="5">
        <v>10869.51</v>
      </c>
      <c r="N87" s="2">
        <v>44710</v>
      </c>
      <c r="O87" s="5">
        <v>522247</v>
      </c>
    </row>
    <row r="88" spans="1:15" x14ac:dyDescent="0.25">
      <c r="A88" t="s">
        <v>9</v>
      </c>
      <c r="B88" s="2">
        <v>44717</v>
      </c>
      <c r="C88" s="5">
        <v>0</v>
      </c>
      <c r="D88" s="5">
        <v>0</v>
      </c>
      <c r="E88" s="5">
        <v>0</v>
      </c>
      <c r="F88" s="5">
        <v>0</v>
      </c>
      <c r="G88" s="5">
        <v>185383</v>
      </c>
      <c r="H88" s="5">
        <v>3584.24</v>
      </c>
      <c r="N88" s="2">
        <v>44717</v>
      </c>
      <c r="O88" s="5">
        <v>185383</v>
      </c>
    </row>
    <row r="89" spans="1:15" x14ac:dyDescent="0.25">
      <c r="A89" t="s">
        <v>9</v>
      </c>
      <c r="B89" s="2">
        <v>44724</v>
      </c>
      <c r="C89" s="5">
        <v>0</v>
      </c>
      <c r="D89" s="5">
        <v>0</v>
      </c>
      <c r="E89" s="5">
        <v>0</v>
      </c>
      <c r="F89" s="5">
        <v>0</v>
      </c>
      <c r="G89" s="5">
        <v>560283</v>
      </c>
      <c r="H89" s="5">
        <v>11445.66</v>
      </c>
      <c r="N89" s="2">
        <v>44724</v>
      </c>
      <c r="O89" s="5">
        <v>560283</v>
      </c>
    </row>
    <row r="90" spans="1:15" x14ac:dyDescent="0.25">
      <c r="A90" t="s">
        <v>9</v>
      </c>
      <c r="B90" s="2">
        <v>44731</v>
      </c>
      <c r="C90" s="5">
        <v>0</v>
      </c>
      <c r="D90" s="5">
        <v>0</v>
      </c>
      <c r="E90" s="5">
        <v>0</v>
      </c>
      <c r="F90" s="5">
        <v>0</v>
      </c>
      <c r="G90" s="5">
        <v>856493</v>
      </c>
      <c r="H90" s="5">
        <v>14491.75</v>
      </c>
      <c r="N90" s="2">
        <v>44731</v>
      </c>
      <c r="O90" s="5">
        <v>856493</v>
      </c>
    </row>
    <row r="91" spans="1:15" x14ac:dyDescent="0.25">
      <c r="A91" t="s">
        <v>9</v>
      </c>
      <c r="B91" s="2">
        <v>44738</v>
      </c>
      <c r="C91" s="5">
        <v>0</v>
      </c>
      <c r="D91" s="5">
        <v>0</v>
      </c>
      <c r="E91" s="5">
        <v>0</v>
      </c>
      <c r="F91" s="5">
        <v>0</v>
      </c>
      <c r="G91" s="5">
        <v>835211</v>
      </c>
      <c r="H91" s="5">
        <v>13911.9</v>
      </c>
      <c r="N91" s="2">
        <v>44738</v>
      </c>
      <c r="O91" s="5">
        <v>835211</v>
      </c>
    </row>
    <row r="92" spans="1:15" x14ac:dyDescent="0.25">
      <c r="A92" t="s">
        <v>9</v>
      </c>
      <c r="B92" s="2">
        <v>44745</v>
      </c>
      <c r="C92" s="5">
        <v>0</v>
      </c>
      <c r="D92" s="5">
        <v>0</v>
      </c>
      <c r="E92" s="5">
        <v>0</v>
      </c>
      <c r="F92" s="5">
        <v>0</v>
      </c>
      <c r="G92" s="5">
        <v>554234</v>
      </c>
      <c r="H92" s="5">
        <v>6740.23</v>
      </c>
      <c r="N92" s="2">
        <v>44745</v>
      </c>
      <c r="O92" s="5">
        <v>554234</v>
      </c>
    </row>
    <row r="93" spans="1:15" x14ac:dyDescent="0.25">
      <c r="A93" t="s">
        <v>9</v>
      </c>
      <c r="B93" s="2">
        <v>44752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N93" s="2">
        <v>44752</v>
      </c>
      <c r="O93" s="5">
        <v>0</v>
      </c>
    </row>
    <row r="94" spans="1:15" x14ac:dyDescent="0.25">
      <c r="A94" t="s">
        <v>9</v>
      </c>
      <c r="B94" s="2">
        <v>44759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N94" s="2">
        <v>44759</v>
      </c>
      <c r="O94" s="5">
        <v>0</v>
      </c>
    </row>
    <row r="95" spans="1:15" x14ac:dyDescent="0.25">
      <c r="A95" t="s">
        <v>9</v>
      </c>
      <c r="B95" s="2">
        <v>44766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N95" s="2">
        <v>44766</v>
      </c>
      <c r="O95" s="5">
        <v>0</v>
      </c>
    </row>
    <row r="96" spans="1:15" x14ac:dyDescent="0.25">
      <c r="A96" t="s">
        <v>9</v>
      </c>
      <c r="B96" s="2">
        <v>44773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N96" s="2">
        <v>44773</v>
      </c>
      <c r="O96" s="5">
        <v>0</v>
      </c>
    </row>
    <row r="97" spans="1:15" x14ac:dyDescent="0.25">
      <c r="A97" t="s">
        <v>9</v>
      </c>
      <c r="B97" s="2">
        <v>44780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N97" s="2">
        <v>44780</v>
      </c>
      <c r="O97" s="5">
        <v>0</v>
      </c>
    </row>
    <row r="98" spans="1:15" x14ac:dyDescent="0.25">
      <c r="A98" t="s">
        <v>9</v>
      </c>
      <c r="B98" s="2">
        <v>44787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N98" s="2">
        <v>44787</v>
      </c>
      <c r="O98" s="5">
        <v>0</v>
      </c>
    </row>
    <row r="99" spans="1:15" x14ac:dyDescent="0.25">
      <c r="A99" t="s">
        <v>9</v>
      </c>
      <c r="B99" s="2">
        <v>44794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N99" s="2">
        <v>44794</v>
      </c>
      <c r="O99" s="5">
        <v>0</v>
      </c>
    </row>
    <row r="100" spans="1:15" x14ac:dyDescent="0.25">
      <c r="A100" t="s">
        <v>9</v>
      </c>
      <c r="B100" s="2">
        <v>44801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N100" s="2">
        <v>44801</v>
      </c>
      <c r="O100" s="5">
        <v>0</v>
      </c>
    </row>
    <row r="101" spans="1:15" x14ac:dyDescent="0.25">
      <c r="A101" t="s">
        <v>9</v>
      </c>
      <c r="B101" s="2">
        <v>44808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N101" s="2">
        <v>44808</v>
      </c>
      <c r="O101" s="5">
        <v>0</v>
      </c>
    </row>
    <row r="102" spans="1:15" x14ac:dyDescent="0.25">
      <c r="A102" t="s">
        <v>9</v>
      </c>
      <c r="B102" s="2">
        <v>44815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N102" s="2">
        <v>44815</v>
      </c>
      <c r="O102" s="5">
        <v>0</v>
      </c>
    </row>
    <row r="103" spans="1:15" x14ac:dyDescent="0.25">
      <c r="A103" t="s">
        <v>9</v>
      </c>
      <c r="B103" s="2">
        <v>44822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N103" s="2">
        <v>44822</v>
      </c>
      <c r="O103" s="5">
        <v>0</v>
      </c>
    </row>
    <row r="104" spans="1:15" x14ac:dyDescent="0.25">
      <c r="A104" t="s">
        <v>9</v>
      </c>
      <c r="B104" s="2">
        <v>44829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N104" s="2">
        <v>44829</v>
      </c>
      <c r="O104" s="5">
        <v>0</v>
      </c>
    </row>
    <row r="105" spans="1:15" x14ac:dyDescent="0.25">
      <c r="A105" t="s">
        <v>9</v>
      </c>
      <c r="B105" s="2">
        <v>44836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N105" s="2">
        <v>44836</v>
      </c>
      <c r="O105" s="5">
        <v>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B7FC-199D-4485-84F0-78B4E0CEBF7B}">
  <dimension ref="A1:O105"/>
  <sheetViews>
    <sheetView topLeftCell="C1" workbookViewId="0">
      <selection activeCell="K11" sqref="K11"/>
    </sheetView>
  </sheetViews>
  <sheetFormatPr defaultRowHeight="15" x14ac:dyDescent="0.25"/>
  <cols>
    <col min="2" max="2" width="13.42578125" bestFit="1" customWidth="1"/>
    <col min="3" max="3" width="14.7109375" bestFit="1" customWidth="1"/>
    <col min="4" max="4" width="15.85546875" bestFit="1" customWidth="1"/>
    <col min="5" max="5" width="16.42578125" bestFit="1" customWidth="1"/>
    <col min="6" max="6" width="17.5703125" bestFit="1" customWidth="1"/>
    <col min="7" max="7" width="13.140625" bestFit="1" customWidth="1"/>
    <col min="8" max="8" width="15.28515625" bestFit="1" customWidth="1"/>
    <col min="10" max="10" width="24.28515625" bestFit="1" customWidth="1"/>
    <col min="11" max="11" width="16.5703125" bestFit="1" customWidth="1"/>
    <col min="12" max="12" width="13.85546875" bestFit="1" customWidth="1"/>
    <col min="13" max="13" width="13.85546875" style="18" customWidth="1"/>
    <col min="14" max="14" width="12" bestFit="1" customWidth="1"/>
    <col min="15" max="15" width="26.7109375" bestFit="1" customWidth="1"/>
    <col min="16" max="16" width="28.42578125" bestFit="1" customWidth="1"/>
  </cols>
  <sheetData>
    <row r="1" spans="1:15" x14ac:dyDescent="0.25">
      <c r="A1" s="1" t="s">
        <v>0</v>
      </c>
      <c r="B1" s="1" t="s">
        <v>1</v>
      </c>
      <c r="C1" s="1" t="s">
        <v>19</v>
      </c>
      <c r="D1" s="1" t="s">
        <v>3</v>
      </c>
      <c r="E1" s="1" t="s">
        <v>20</v>
      </c>
      <c r="F1" s="1" t="s">
        <v>5</v>
      </c>
      <c r="G1" s="1" t="s">
        <v>6</v>
      </c>
      <c r="H1" s="1" t="s">
        <v>7</v>
      </c>
      <c r="N1" s="1" t="s">
        <v>1</v>
      </c>
      <c r="O1" s="9" t="s">
        <v>6</v>
      </c>
    </row>
    <row r="2" spans="1:15" x14ac:dyDescent="0.25">
      <c r="A2" t="s">
        <v>8</v>
      </c>
      <c r="B2" s="2">
        <v>44115</v>
      </c>
      <c r="C2">
        <v>0</v>
      </c>
      <c r="D2" s="10">
        <v>0</v>
      </c>
      <c r="E2" s="10">
        <v>11375.451612903225</v>
      </c>
      <c r="F2" s="10">
        <v>252.8083870967746</v>
      </c>
      <c r="G2">
        <v>0</v>
      </c>
      <c r="H2">
        <v>0</v>
      </c>
      <c r="K2" s="3" t="s">
        <v>12</v>
      </c>
      <c r="N2" s="2">
        <v>44115</v>
      </c>
      <c r="O2" s="10">
        <v>0</v>
      </c>
    </row>
    <row r="3" spans="1:15" x14ac:dyDescent="0.25">
      <c r="A3" t="s">
        <v>8</v>
      </c>
      <c r="B3" s="2">
        <v>44122</v>
      </c>
      <c r="C3">
        <v>0</v>
      </c>
      <c r="D3" s="10">
        <v>0</v>
      </c>
      <c r="E3" s="10">
        <v>11375.451612903225</v>
      </c>
      <c r="F3" s="10">
        <v>252.8083870967746</v>
      </c>
      <c r="G3">
        <v>0</v>
      </c>
      <c r="H3">
        <v>0</v>
      </c>
      <c r="J3" s="3" t="s">
        <v>13</v>
      </c>
      <c r="K3" t="s">
        <v>8</v>
      </c>
      <c r="L3" t="s">
        <v>9</v>
      </c>
      <c r="N3" s="2">
        <v>44122</v>
      </c>
      <c r="O3" s="10">
        <v>0</v>
      </c>
    </row>
    <row r="4" spans="1:15" x14ac:dyDescent="0.25">
      <c r="A4" t="s">
        <v>8</v>
      </c>
      <c r="B4" s="2">
        <v>44129</v>
      </c>
      <c r="C4">
        <v>0</v>
      </c>
      <c r="D4" s="10">
        <v>0</v>
      </c>
      <c r="E4" s="10">
        <v>11375.451612903225</v>
      </c>
      <c r="F4" s="10">
        <v>252.8083870967746</v>
      </c>
      <c r="G4">
        <v>0</v>
      </c>
      <c r="H4">
        <v>0</v>
      </c>
      <c r="J4" s="4" t="s">
        <v>21</v>
      </c>
      <c r="K4" s="5">
        <v>41456376.099999987</v>
      </c>
      <c r="L4" s="5">
        <v>0</v>
      </c>
      <c r="N4" s="2">
        <v>44129</v>
      </c>
      <c r="O4" s="10">
        <v>0</v>
      </c>
    </row>
    <row r="5" spans="1:15" x14ac:dyDescent="0.25">
      <c r="A5" t="s">
        <v>8</v>
      </c>
      <c r="B5" s="2">
        <v>44136</v>
      </c>
      <c r="C5">
        <v>191393.20000000007</v>
      </c>
      <c r="D5" s="10">
        <v>2952.9623333333366</v>
      </c>
      <c r="E5" s="10">
        <v>133293.95376344078</v>
      </c>
      <c r="F5" s="10">
        <v>5444.9515698924733</v>
      </c>
      <c r="G5">
        <v>0</v>
      </c>
      <c r="H5">
        <v>0</v>
      </c>
      <c r="J5" s="4" t="s">
        <v>22</v>
      </c>
      <c r="K5" s="5">
        <v>39444586.541935451</v>
      </c>
      <c r="L5" s="5">
        <v>5512959</v>
      </c>
      <c r="M5" s="18">
        <f>L5/K5-1</f>
        <v>-0.86023534575171912</v>
      </c>
      <c r="N5" s="2">
        <v>44136</v>
      </c>
      <c r="O5" s="10">
        <v>0</v>
      </c>
    </row>
    <row r="6" spans="1:15" x14ac:dyDescent="0.25">
      <c r="A6" t="s">
        <v>8</v>
      </c>
      <c r="B6" s="2">
        <v>44143</v>
      </c>
      <c r="C6">
        <v>1339752.4000000004</v>
      </c>
      <c r="D6" s="10">
        <v>20670.736333333334</v>
      </c>
      <c r="E6" s="10">
        <v>864804.96666666609</v>
      </c>
      <c r="F6" s="10">
        <v>36597.810666666643</v>
      </c>
      <c r="G6">
        <v>0</v>
      </c>
      <c r="H6">
        <v>0</v>
      </c>
      <c r="J6" s="4" t="s">
        <v>16</v>
      </c>
      <c r="K6" s="5">
        <v>53543263</v>
      </c>
      <c r="L6" s="5">
        <v>138722078</v>
      </c>
      <c r="M6" s="18">
        <f>L6/K6-1</f>
        <v>1.5908409429585939</v>
      </c>
      <c r="N6" s="2">
        <v>44143</v>
      </c>
      <c r="O6" s="10">
        <v>0</v>
      </c>
    </row>
    <row r="7" spans="1:15" x14ac:dyDescent="0.25">
      <c r="A7" t="s">
        <v>8</v>
      </c>
      <c r="B7" s="2">
        <v>44150</v>
      </c>
      <c r="C7">
        <v>1339752.4000000004</v>
      </c>
      <c r="D7" s="10">
        <v>20670.736333333334</v>
      </c>
      <c r="E7" s="10">
        <v>864804.96666666609</v>
      </c>
      <c r="F7" s="10">
        <v>36597.810666666643</v>
      </c>
      <c r="G7">
        <v>0</v>
      </c>
      <c r="H7">
        <v>0</v>
      </c>
      <c r="K7" s="5"/>
      <c r="L7" s="5"/>
      <c r="N7" s="2">
        <v>44150</v>
      </c>
      <c r="O7" s="10">
        <v>0</v>
      </c>
    </row>
    <row r="8" spans="1:15" x14ac:dyDescent="0.25">
      <c r="A8" t="s">
        <v>8</v>
      </c>
      <c r="B8" s="2">
        <v>44157</v>
      </c>
      <c r="C8">
        <v>1339752.4000000004</v>
      </c>
      <c r="D8" s="10">
        <v>20670.736333333334</v>
      </c>
      <c r="E8" s="10">
        <v>864804.96666666609</v>
      </c>
      <c r="F8" s="10">
        <v>36597.810666666643</v>
      </c>
      <c r="G8">
        <v>0</v>
      </c>
      <c r="H8">
        <v>0</v>
      </c>
      <c r="N8" s="2">
        <v>44157</v>
      </c>
      <c r="O8" s="10">
        <v>0</v>
      </c>
    </row>
    <row r="9" spans="1:15" x14ac:dyDescent="0.25">
      <c r="A9" t="s">
        <v>8</v>
      </c>
      <c r="B9" s="2">
        <v>44164</v>
      </c>
      <c r="C9">
        <v>1339752.4000000004</v>
      </c>
      <c r="D9" s="10">
        <v>20670.736333333334</v>
      </c>
      <c r="E9" s="10">
        <v>864804.96666666609</v>
      </c>
      <c r="F9" s="10">
        <v>36597.810666666643</v>
      </c>
      <c r="G9">
        <v>0</v>
      </c>
      <c r="H9">
        <v>0</v>
      </c>
      <c r="K9" s="3" t="s">
        <v>12</v>
      </c>
      <c r="N9" s="2">
        <v>44164</v>
      </c>
      <c r="O9" s="10">
        <v>0</v>
      </c>
    </row>
    <row r="10" spans="1:15" x14ac:dyDescent="0.25">
      <c r="A10" t="s">
        <v>8</v>
      </c>
      <c r="B10" s="2">
        <v>44171</v>
      </c>
      <c r="C10">
        <v>866498.1032258065</v>
      </c>
      <c r="D10" s="10">
        <v>14149.707494623657</v>
      </c>
      <c r="E10" s="10">
        <v>2327548.727956993</v>
      </c>
      <c r="F10" s="10">
        <v>105138.13544086016</v>
      </c>
      <c r="G10">
        <v>0</v>
      </c>
      <c r="H10">
        <v>0</v>
      </c>
      <c r="J10" s="3" t="s">
        <v>13</v>
      </c>
      <c r="K10" t="s">
        <v>8</v>
      </c>
      <c r="L10" t="s">
        <v>9</v>
      </c>
      <c r="N10" s="2">
        <v>44171</v>
      </c>
      <c r="O10" s="10">
        <v>0</v>
      </c>
    </row>
    <row r="11" spans="1:15" x14ac:dyDescent="0.25">
      <c r="A11" t="s">
        <v>8</v>
      </c>
      <c r="B11" s="2">
        <v>44178</v>
      </c>
      <c r="C11">
        <v>787622.3870967743</v>
      </c>
      <c r="D11" s="10">
        <v>13062.869354838702</v>
      </c>
      <c r="E11" s="10">
        <v>2571339.3548387066</v>
      </c>
      <c r="F11" s="10">
        <v>116561.52290322576</v>
      </c>
      <c r="G11">
        <v>0</v>
      </c>
      <c r="H11">
        <v>0</v>
      </c>
      <c r="J11" s="4" t="s">
        <v>11</v>
      </c>
      <c r="K11" s="5">
        <v>643699.57400000014</v>
      </c>
      <c r="L11" s="5">
        <v>0</v>
      </c>
      <c r="N11" s="2">
        <v>44178</v>
      </c>
      <c r="O11" s="10">
        <v>0</v>
      </c>
    </row>
    <row r="12" spans="1:15" x14ac:dyDescent="0.25">
      <c r="A12" t="s">
        <v>8</v>
      </c>
      <c r="B12" s="2">
        <v>44185</v>
      </c>
      <c r="C12">
        <v>787622.3870967743</v>
      </c>
      <c r="D12" s="10">
        <v>13062.869354838702</v>
      </c>
      <c r="E12" s="10">
        <v>2571339.3548387066</v>
      </c>
      <c r="F12" s="10">
        <v>116561.52290322576</v>
      </c>
      <c r="G12">
        <v>0</v>
      </c>
      <c r="H12">
        <v>0</v>
      </c>
      <c r="J12" s="4" t="s">
        <v>15</v>
      </c>
      <c r="K12" s="5">
        <v>1116036.7660645156</v>
      </c>
      <c r="L12" s="5">
        <v>64471.199999999997</v>
      </c>
      <c r="M12" s="18">
        <f>L12/K12-1</f>
        <v>-0.94223201066453655</v>
      </c>
      <c r="N12" s="2">
        <v>44185</v>
      </c>
      <c r="O12" s="10">
        <v>0</v>
      </c>
    </row>
    <row r="13" spans="1:15" x14ac:dyDescent="0.25">
      <c r="A13" t="s">
        <v>8</v>
      </c>
      <c r="B13" s="2">
        <v>44192</v>
      </c>
      <c r="C13">
        <v>787622.3870967743</v>
      </c>
      <c r="D13" s="10">
        <v>13062.869354838702</v>
      </c>
      <c r="E13" s="10">
        <v>2571339.3548387066</v>
      </c>
      <c r="F13" s="10">
        <v>116561.52290322576</v>
      </c>
      <c r="G13">
        <v>0</v>
      </c>
      <c r="H13">
        <v>0</v>
      </c>
      <c r="J13" s="4" t="s">
        <v>17</v>
      </c>
      <c r="K13" s="5">
        <v>787264.18</v>
      </c>
      <c r="L13" s="5">
        <v>1951116.28</v>
      </c>
      <c r="M13" s="18">
        <f>L13/K13-1</f>
        <v>1.4783501263832428</v>
      </c>
      <c r="N13" s="2">
        <v>44192</v>
      </c>
      <c r="O13" s="10">
        <v>0</v>
      </c>
    </row>
    <row r="14" spans="1:15" x14ac:dyDescent="0.25">
      <c r="A14" t="s">
        <v>8</v>
      </c>
      <c r="B14" s="2">
        <v>44199</v>
      </c>
      <c r="C14">
        <v>450069.93548387126</v>
      </c>
      <c r="D14" s="10">
        <v>7464.4967741935561</v>
      </c>
      <c r="E14" s="10">
        <v>1469336.7741935477</v>
      </c>
      <c r="F14" s="10">
        <v>66606.584516128962</v>
      </c>
      <c r="G14">
        <v>0</v>
      </c>
      <c r="H14">
        <v>0</v>
      </c>
      <c r="N14" s="2">
        <v>44199</v>
      </c>
      <c r="O14" s="10">
        <v>0</v>
      </c>
    </row>
    <row r="15" spans="1:15" x14ac:dyDescent="0.25">
      <c r="A15" t="s">
        <v>8</v>
      </c>
      <c r="B15" s="2">
        <v>44206</v>
      </c>
      <c r="C15">
        <v>0</v>
      </c>
      <c r="D15" s="10">
        <v>0</v>
      </c>
      <c r="E15" s="10">
        <v>0</v>
      </c>
      <c r="F15" s="10">
        <v>0</v>
      </c>
      <c r="G15">
        <v>0</v>
      </c>
      <c r="H15">
        <v>0</v>
      </c>
      <c r="N15" s="2">
        <v>44206</v>
      </c>
      <c r="O15" s="10">
        <v>0</v>
      </c>
    </row>
    <row r="16" spans="1:15" x14ac:dyDescent="0.25">
      <c r="A16" t="s">
        <v>8</v>
      </c>
      <c r="B16" s="2">
        <v>44213</v>
      </c>
      <c r="C16">
        <v>0</v>
      </c>
      <c r="D16" s="10">
        <v>0</v>
      </c>
      <c r="E16" s="10">
        <v>0</v>
      </c>
      <c r="F16" s="10">
        <v>0</v>
      </c>
      <c r="G16">
        <v>0</v>
      </c>
      <c r="H16">
        <v>0</v>
      </c>
      <c r="J16" s="4" t="s">
        <v>29</v>
      </c>
      <c r="N16" s="2">
        <v>44213</v>
      </c>
      <c r="O16" s="10">
        <v>0</v>
      </c>
    </row>
    <row r="17" spans="1:15" x14ac:dyDescent="0.25">
      <c r="A17" t="s">
        <v>8</v>
      </c>
      <c r="B17" s="2">
        <v>44220</v>
      </c>
      <c r="C17">
        <v>0</v>
      </c>
      <c r="D17" s="10">
        <v>0</v>
      </c>
      <c r="E17" s="10">
        <v>0</v>
      </c>
      <c r="F17" s="10">
        <v>0</v>
      </c>
      <c r="G17">
        <v>0</v>
      </c>
      <c r="H17">
        <v>0</v>
      </c>
      <c r="K17">
        <f t="shared" ref="K17:L19" si="0">K11/K4*1000000</f>
        <v>15527.154916948959</v>
      </c>
      <c r="L17" t="e">
        <f t="shared" si="0"/>
        <v>#DIV/0!</v>
      </c>
      <c r="N17" s="2">
        <v>44220</v>
      </c>
      <c r="O17" s="10">
        <v>0</v>
      </c>
    </row>
    <row r="18" spans="1:15" x14ac:dyDescent="0.25">
      <c r="A18" t="s">
        <v>8</v>
      </c>
      <c r="B18" s="2">
        <v>44227</v>
      </c>
      <c r="C18">
        <v>0</v>
      </c>
      <c r="D18" s="10">
        <v>0</v>
      </c>
      <c r="E18" s="10">
        <v>0</v>
      </c>
      <c r="F18" s="10">
        <v>0</v>
      </c>
      <c r="G18">
        <v>0</v>
      </c>
      <c r="H18">
        <v>0</v>
      </c>
      <c r="K18">
        <f t="shared" si="0"/>
        <v>28293.787916321617</v>
      </c>
      <c r="L18">
        <f t="shared" si="0"/>
        <v>11694.482037686113</v>
      </c>
      <c r="M18" s="18">
        <f>L18/K18-1</f>
        <v>-0.58667669128388389</v>
      </c>
      <c r="N18" s="2">
        <v>44227</v>
      </c>
      <c r="O18" s="10">
        <v>0</v>
      </c>
    </row>
    <row r="19" spans="1:15" x14ac:dyDescent="0.25">
      <c r="A19" t="s">
        <v>8</v>
      </c>
      <c r="B19" s="2">
        <v>44234</v>
      </c>
      <c r="C19">
        <v>546603</v>
      </c>
      <c r="D19" s="10">
        <v>27998.912499999999</v>
      </c>
      <c r="E19" s="10">
        <v>293514.75</v>
      </c>
      <c r="F19" s="10">
        <v>9498.5874999999996</v>
      </c>
      <c r="G19">
        <v>0</v>
      </c>
      <c r="H19">
        <v>0</v>
      </c>
      <c r="K19">
        <f t="shared" si="0"/>
        <v>14703.328409402318</v>
      </c>
      <c r="L19">
        <f t="shared" si="0"/>
        <v>14064.929736707089</v>
      </c>
      <c r="M19" s="18">
        <f>L19/K19-1</f>
        <v>-4.3418650180390039E-2</v>
      </c>
      <c r="N19" s="2">
        <v>44234</v>
      </c>
      <c r="O19" s="10">
        <v>0</v>
      </c>
    </row>
    <row r="20" spans="1:15" x14ac:dyDescent="0.25">
      <c r="A20" t="s">
        <v>8</v>
      </c>
      <c r="B20" s="2">
        <v>44241</v>
      </c>
      <c r="C20">
        <v>546603</v>
      </c>
      <c r="D20" s="10">
        <v>27998.912499999999</v>
      </c>
      <c r="E20" s="10">
        <v>293514.75</v>
      </c>
      <c r="F20" s="10">
        <v>9498.5874999999996</v>
      </c>
      <c r="G20">
        <v>0</v>
      </c>
      <c r="H20">
        <v>0</v>
      </c>
      <c r="N20" s="2">
        <v>44241</v>
      </c>
      <c r="O20" s="10">
        <v>0</v>
      </c>
    </row>
    <row r="21" spans="1:15" x14ac:dyDescent="0.25">
      <c r="A21" t="s">
        <v>8</v>
      </c>
      <c r="B21" s="2">
        <v>44248</v>
      </c>
      <c r="C21">
        <v>546603</v>
      </c>
      <c r="D21" s="10">
        <v>27998.912499999999</v>
      </c>
      <c r="E21" s="10">
        <v>293514.75</v>
      </c>
      <c r="F21" s="10">
        <v>9498.5874999999996</v>
      </c>
      <c r="G21">
        <v>0</v>
      </c>
      <c r="H21">
        <v>0</v>
      </c>
      <c r="N21" s="2">
        <v>44248</v>
      </c>
      <c r="O21" s="10">
        <v>0</v>
      </c>
    </row>
    <row r="22" spans="1:15" x14ac:dyDescent="0.25">
      <c r="A22" t="s">
        <v>8</v>
      </c>
      <c r="B22" s="2">
        <v>44255</v>
      </c>
      <c r="C22">
        <v>546603</v>
      </c>
      <c r="D22" s="10">
        <v>27998.912499999999</v>
      </c>
      <c r="E22" s="10">
        <v>293514.75</v>
      </c>
      <c r="F22" s="10">
        <v>9498.5874999999996</v>
      </c>
      <c r="G22">
        <v>0</v>
      </c>
      <c r="H22">
        <v>0</v>
      </c>
      <c r="N22" s="2">
        <v>44255</v>
      </c>
      <c r="O22" s="10">
        <v>0</v>
      </c>
    </row>
    <row r="23" spans="1:15" x14ac:dyDescent="0.25">
      <c r="A23" t="s">
        <v>8</v>
      </c>
      <c r="B23" s="2">
        <v>44262</v>
      </c>
      <c r="C23">
        <v>1735612.064516129</v>
      </c>
      <c r="D23" s="10">
        <v>22796.222580645172</v>
      </c>
      <c r="E23" s="10">
        <v>1060295.4193548381</v>
      </c>
      <c r="F23" s="10">
        <v>22217.32935483873</v>
      </c>
      <c r="G23">
        <v>0</v>
      </c>
      <c r="H23">
        <v>0</v>
      </c>
      <c r="N23" s="2">
        <v>44262</v>
      </c>
      <c r="O23" s="10">
        <v>0</v>
      </c>
    </row>
    <row r="24" spans="1:15" x14ac:dyDescent="0.25">
      <c r="A24" t="s">
        <v>8</v>
      </c>
      <c r="B24" s="2">
        <v>44269</v>
      </c>
      <c r="C24">
        <v>1735612.064516129</v>
      </c>
      <c r="D24" s="10">
        <v>22796.222580645172</v>
      </c>
      <c r="E24" s="10">
        <v>1060295.4193548381</v>
      </c>
      <c r="F24" s="10">
        <v>22217.32935483873</v>
      </c>
      <c r="G24">
        <v>0</v>
      </c>
      <c r="H24">
        <v>0</v>
      </c>
      <c r="N24" s="2">
        <v>44269</v>
      </c>
      <c r="O24" s="10">
        <v>0</v>
      </c>
    </row>
    <row r="25" spans="1:15" x14ac:dyDescent="0.25">
      <c r="A25" t="s">
        <v>8</v>
      </c>
      <c r="B25" s="2">
        <v>44276</v>
      </c>
      <c r="C25">
        <v>1735612.064516129</v>
      </c>
      <c r="D25" s="10">
        <v>22796.222580645172</v>
      </c>
      <c r="E25" s="10">
        <v>1060295.4193548381</v>
      </c>
      <c r="F25" s="10">
        <v>22217.32935483873</v>
      </c>
      <c r="G25">
        <v>0</v>
      </c>
      <c r="H25">
        <v>0</v>
      </c>
      <c r="N25" s="2">
        <v>44276</v>
      </c>
      <c r="O25" s="10">
        <v>0</v>
      </c>
    </row>
    <row r="26" spans="1:15" x14ac:dyDescent="0.25">
      <c r="A26" t="s">
        <v>8</v>
      </c>
      <c r="B26" s="2">
        <v>44283</v>
      </c>
      <c r="C26">
        <v>1735612.064516129</v>
      </c>
      <c r="D26" s="10">
        <v>22796.222580645172</v>
      </c>
      <c r="E26" s="10">
        <v>1060295.4193548381</v>
      </c>
      <c r="F26" s="10">
        <v>22217.32935483873</v>
      </c>
      <c r="G26">
        <v>0</v>
      </c>
      <c r="H26">
        <v>0</v>
      </c>
      <c r="N26" s="2">
        <v>44283</v>
      </c>
      <c r="O26" s="10">
        <v>0</v>
      </c>
    </row>
    <row r="27" spans="1:15" x14ac:dyDescent="0.25">
      <c r="A27" t="s">
        <v>8</v>
      </c>
      <c r="B27" s="2">
        <v>44290</v>
      </c>
      <c r="C27">
        <v>1459549.0752688174</v>
      </c>
      <c r="D27" s="10">
        <v>19101.71101075269</v>
      </c>
      <c r="E27" s="10">
        <v>1284973.1225806442</v>
      </c>
      <c r="F27" s="10">
        <v>22172.859247311826</v>
      </c>
      <c r="G27">
        <v>0</v>
      </c>
      <c r="H27">
        <v>0</v>
      </c>
      <c r="N27" s="2">
        <v>44290</v>
      </c>
      <c r="O27" s="10">
        <v>0</v>
      </c>
    </row>
    <row r="28" spans="1:15" x14ac:dyDescent="0.25">
      <c r="A28" t="s">
        <v>8</v>
      </c>
      <c r="B28" s="2">
        <v>44297</v>
      </c>
      <c r="C28">
        <v>1252501.833333333</v>
      </c>
      <c r="D28" s="10">
        <v>16330.827333333365</v>
      </c>
      <c r="E28" s="10">
        <v>1453481.4000000001</v>
      </c>
      <c r="F28" s="10">
        <v>22139.506666666704</v>
      </c>
      <c r="G28">
        <v>0</v>
      </c>
      <c r="H28">
        <v>0</v>
      </c>
      <c r="N28" s="2">
        <v>44297</v>
      </c>
      <c r="O28" s="10">
        <v>0</v>
      </c>
    </row>
    <row r="29" spans="1:15" x14ac:dyDescent="0.25">
      <c r="A29" t="s">
        <v>8</v>
      </c>
      <c r="B29" s="2">
        <v>44304</v>
      </c>
      <c r="C29">
        <v>1252501.833333333</v>
      </c>
      <c r="D29" s="10">
        <v>16330.827333333365</v>
      </c>
      <c r="E29" s="10">
        <v>1453481.4000000001</v>
      </c>
      <c r="F29" s="10">
        <v>22139.506666666704</v>
      </c>
      <c r="G29">
        <v>0</v>
      </c>
      <c r="H29">
        <v>0</v>
      </c>
      <c r="N29" s="2">
        <v>44304</v>
      </c>
      <c r="O29" s="10">
        <v>0</v>
      </c>
    </row>
    <row r="30" spans="1:15" x14ac:dyDescent="0.25">
      <c r="A30" t="s">
        <v>8</v>
      </c>
      <c r="B30" s="2">
        <v>44311</v>
      </c>
      <c r="C30">
        <v>1252501.833333333</v>
      </c>
      <c r="D30" s="10">
        <v>16330.827333333365</v>
      </c>
      <c r="E30" s="10">
        <v>1453481.4000000001</v>
      </c>
      <c r="F30" s="10">
        <v>22139.506666666704</v>
      </c>
      <c r="G30">
        <v>0</v>
      </c>
      <c r="H30">
        <v>0</v>
      </c>
      <c r="N30" s="2">
        <v>44311</v>
      </c>
      <c r="O30" s="10">
        <v>0</v>
      </c>
    </row>
    <row r="31" spans="1:15" x14ac:dyDescent="0.25">
      <c r="A31" t="s">
        <v>8</v>
      </c>
      <c r="B31" s="2">
        <v>44318</v>
      </c>
      <c r="C31">
        <v>1465192.5537634408</v>
      </c>
      <c r="D31" s="10">
        <v>18699.680537634405</v>
      </c>
      <c r="E31" s="10">
        <v>1527117.3870967745</v>
      </c>
      <c r="F31" s="10">
        <v>23605.061720430072</v>
      </c>
      <c r="G31">
        <v>0</v>
      </c>
      <c r="H31">
        <v>0</v>
      </c>
      <c r="N31" s="2">
        <v>44318</v>
      </c>
      <c r="O31" s="10">
        <v>0</v>
      </c>
    </row>
    <row r="32" spans="1:15" x14ac:dyDescent="0.25">
      <c r="A32" t="s">
        <v>8</v>
      </c>
      <c r="B32" s="2">
        <v>44325</v>
      </c>
      <c r="C32">
        <v>1996919.3548387047</v>
      </c>
      <c r="D32" s="10">
        <v>24621.81354838713</v>
      </c>
      <c r="E32" s="10">
        <v>1711207.3548387063</v>
      </c>
      <c r="F32" s="10">
        <v>27268.949354838685</v>
      </c>
      <c r="G32">
        <v>0</v>
      </c>
      <c r="H32">
        <v>0</v>
      </c>
      <c r="N32" s="2">
        <v>44325</v>
      </c>
      <c r="O32" s="10">
        <v>0</v>
      </c>
    </row>
    <row r="33" spans="1:15" x14ac:dyDescent="0.25">
      <c r="A33" t="s">
        <v>8</v>
      </c>
      <c r="B33" s="2">
        <v>44332</v>
      </c>
      <c r="C33">
        <v>1996919.3548387047</v>
      </c>
      <c r="D33" s="10">
        <v>24621.81354838713</v>
      </c>
      <c r="E33" s="10">
        <v>1711207.3548387063</v>
      </c>
      <c r="F33" s="10">
        <v>27268.949354838685</v>
      </c>
      <c r="G33">
        <v>0</v>
      </c>
      <c r="H33">
        <v>0</v>
      </c>
      <c r="N33" s="2">
        <v>44332</v>
      </c>
      <c r="O33" s="10">
        <v>0</v>
      </c>
    </row>
    <row r="34" spans="1:15" x14ac:dyDescent="0.25">
      <c r="A34" t="s">
        <v>8</v>
      </c>
      <c r="B34" s="2">
        <v>44339</v>
      </c>
      <c r="C34">
        <v>1996919.3548387047</v>
      </c>
      <c r="D34" s="10">
        <v>24621.81354838713</v>
      </c>
      <c r="E34" s="10">
        <v>1711207.3548387063</v>
      </c>
      <c r="F34" s="10">
        <v>27268.949354838685</v>
      </c>
      <c r="G34">
        <v>0</v>
      </c>
      <c r="H34">
        <v>0</v>
      </c>
      <c r="N34" s="2">
        <v>44339</v>
      </c>
      <c r="O34" s="10">
        <v>0</v>
      </c>
    </row>
    <row r="35" spans="1:15" x14ac:dyDescent="0.25">
      <c r="A35" t="s">
        <v>8</v>
      </c>
      <c r="B35" s="2">
        <v>44346</v>
      </c>
      <c r="C35">
        <v>1996919.3548387047</v>
      </c>
      <c r="D35" s="10">
        <v>24621.81354838713</v>
      </c>
      <c r="E35" s="10">
        <v>1711207.3548387063</v>
      </c>
      <c r="F35" s="10">
        <v>27268.949354838685</v>
      </c>
      <c r="G35">
        <v>0</v>
      </c>
      <c r="H35">
        <v>0</v>
      </c>
      <c r="N35" s="2">
        <v>44346</v>
      </c>
      <c r="O35" s="10">
        <v>0</v>
      </c>
    </row>
    <row r="36" spans="1:15" x14ac:dyDescent="0.25">
      <c r="A36" t="s">
        <v>8</v>
      </c>
      <c r="B36" s="2">
        <v>44353</v>
      </c>
      <c r="C36">
        <v>2094713.9935483874</v>
      </c>
      <c r="D36" s="10">
        <v>26913.353935483872</v>
      </c>
      <c r="E36" s="10">
        <v>1273342.5935483871</v>
      </c>
      <c r="F36" s="10">
        <v>23891.428193548389</v>
      </c>
      <c r="G36">
        <v>0</v>
      </c>
      <c r="H36">
        <v>0</v>
      </c>
      <c r="N36" s="2">
        <v>44353</v>
      </c>
      <c r="O36" s="10">
        <v>0</v>
      </c>
    </row>
    <row r="37" spans="1:15" x14ac:dyDescent="0.25">
      <c r="A37" t="s">
        <v>8</v>
      </c>
      <c r="B37" s="2">
        <v>44360</v>
      </c>
      <c r="C37">
        <v>2111013.1000000029</v>
      </c>
      <c r="D37" s="10">
        <v>27295.277333333295</v>
      </c>
      <c r="E37" s="10">
        <v>1200365.1333333326</v>
      </c>
      <c r="F37" s="10">
        <v>23328.508000000002</v>
      </c>
      <c r="G37">
        <v>0</v>
      </c>
      <c r="H37">
        <v>0</v>
      </c>
      <c r="N37" s="2">
        <v>44360</v>
      </c>
      <c r="O37" s="10">
        <v>0</v>
      </c>
    </row>
    <row r="38" spans="1:15" x14ac:dyDescent="0.25">
      <c r="A38" t="s">
        <v>8</v>
      </c>
      <c r="B38" s="2">
        <v>44367</v>
      </c>
      <c r="C38">
        <v>2111013.1000000029</v>
      </c>
      <c r="D38" s="10">
        <v>27295.277333333295</v>
      </c>
      <c r="E38" s="10">
        <v>1200365.1333333326</v>
      </c>
      <c r="F38" s="10">
        <v>23328.508000000002</v>
      </c>
      <c r="G38">
        <v>0</v>
      </c>
      <c r="H38">
        <v>0</v>
      </c>
      <c r="N38" s="2">
        <v>44367</v>
      </c>
      <c r="O38" s="10">
        <v>0</v>
      </c>
    </row>
    <row r="39" spans="1:15" x14ac:dyDescent="0.25">
      <c r="A39" t="s">
        <v>8</v>
      </c>
      <c r="B39" s="2">
        <v>44374</v>
      </c>
      <c r="C39">
        <v>2111013.1000000029</v>
      </c>
      <c r="D39" s="10">
        <v>27295.277333333295</v>
      </c>
      <c r="E39" s="10">
        <v>1200365.1333333326</v>
      </c>
      <c r="F39" s="10">
        <v>23328.508000000002</v>
      </c>
      <c r="G39">
        <v>0</v>
      </c>
      <c r="H39">
        <v>0</v>
      </c>
      <c r="N39" s="2">
        <v>44374</v>
      </c>
      <c r="O39" s="10">
        <v>0</v>
      </c>
    </row>
    <row r="40" spans="1:15" x14ac:dyDescent="0.25">
      <c r="A40" t="s">
        <v>8</v>
      </c>
      <c r="B40" s="2">
        <v>44381</v>
      </c>
      <c r="C40">
        <v>0</v>
      </c>
      <c r="D40" s="10">
        <v>0</v>
      </c>
      <c r="E40" s="10">
        <v>0</v>
      </c>
      <c r="F40" s="10">
        <v>0</v>
      </c>
      <c r="G40">
        <v>3111933</v>
      </c>
      <c r="H40">
        <v>62140.41</v>
      </c>
      <c r="N40" s="2">
        <v>44381</v>
      </c>
      <c r="O40" s="10">
        <v>3111933</v>
      </c>
    </row>
    <row r="41" spans="1:15" x14ac:dyDescent="0.25">
      <c r="A41" t="s">
        <v>8</v>
      </c>
      <c r="B41" s="2">
        <v>44388</v>
      </c>
      <c r="C41">
        <v>0</v>
      </c>
      <c r="D41" s="10">
        <v>0</v>
      </c>
      <c r="E41" s="10">
        <v>0</v>
      </c>
      <c r="F41" s="10">
        <v>0</v>
      </c>
      <c r="G41">
        <v>4855625</v>
      </c>
      <c r="H41">
        <v>91231.22</v>
      </c>
      <c r="N41" s="2">
        <v>44388</v>
      </c>
      <c r="O41" s="10">
        <v>4855625</v>
      </c>
    </row>
    <row r="42" spans="1:15" x14ac:dyDescent="0.25">
      <c r="A42" t="s">
        <v>8</v>
      </c>
      <c r="B42" s="2">
        <v>44395</v>
      </c>
      <c r="C42">
        <v>0</v>
      </c>
      <c r="D42" s="10">
        <v>0</v>
      </c>
      <c r="E42" s="10">
        <v>0</v>
      </c>
      <c r="F42" s="10">
        <v>0</v>
      </c>
      <c r="G42">
        <v>4679729</v>
      </c>
      <c r="H42">
        <v>87189.75</v>
      </c>
      <c r="N42" s="2">
        <v>44395</v>
      </c>
      <c r="O42" s="10">
        <v>4679729</v>
      </c>
    </row>
    <row r="43" spans="1:15" x14ac:dyDescent="0.25">
      <c r="A43" t="s">
        <v>8</v>
      </c>
      <c r="B43" s="2">
        <v>44402</v>
      </c>
      <c r="C43">
        <v>0</v>
      </c>
      <c r="D43" s="10">
        <v>0</v>
      </c>
      <c r="E43" s="10">
        <v>0</v>
      </c>
      <c r="F43" s="10">
        <v>0</v>
      </c>
      <c r="G43">
        <v>5005518</v>
      </c>
      <c r="H43">
        <v>92988.49</v>
      </c>
      <c r="N43" s="2">
        <v>44402</v>
      </c>
      <c r="O43" s="10">
        <v>5005518</v>
      </c>
    </row>
    <row r="44" spans="1:15" x14ac:dyDescent="0.25">
      <c r="A44" t="s">
        <v>8</v>
      </c>
      <c r="B44" s="2">
        <v>44409</v>
      </c>
      <c r="C44">
        <v>0</v>
      </c>
      <c r="D44" s="10">
        <v>0</v>
      </c>
      <c r="E44" s="10">
        <v>0</v>
      </c>
      <c r="F44" s="10">
        <v>0</v>
      </c>
      <c r="G44">
        <v>4132323</v>
      </c>
      <c r="H44">
        <v>75940.070000000007</v>
      </c>
      <c r="N44" s="2">
        <v>44409</v>
      </c>
      <c r="O44" s="10">
        <v>4132323</v>
      </c>
    </row>
    <row r="45" spans="1:15" x14ac:dyDescent="0.25">
      <c r="A45" t="s">
        <v>8</v>
      </c>
      <c r="B45" s="2">
        <v>44416</v>
      </c>
      <c r="C45">
        <v>0</v>
      </c>
      <c r="D45" s="10">
        <v>0</v>
      </c>
      <c r="E45" s="10">
        <v>0</v>
      </c>
      <c r="F45" s="10">
        <v>0</v>
      </c>
      <c r="G45">
        <v>5411660</v>
      </c>
      <c r="H45">
        <v>60478.400000000001</v>
      </c>
      <c r="N45" s="2">
        <v>44416</v>
      </c>
      <c r="O45" s="10">
        <v>5411660</v>
      </c>
    </row>
    <row r="46" spans="1:15" x14ac:dyDescent="0.25">
      <c r="A46" t="s">
        <v>8</v>
      </c>
      <c r="B46" s="2">
        <v>44423</v>
      </c>
      <c r="C46">
        <v>0</v>
      </c>
      <c r="D46" s="10">
        <v>0</v>
      </c>
      <c r="E46" s="10">
        <v>0</v>
      </c>
      <c r="F46" s="10">
        <v>0</v>
      </c>
      <c r="G46">
        <v>3299183</v>
      </c>
      <c r="H46">
        <v>36521.83</v>
      </c>
      <c r="N46" s="2">
        <v>44423</v>
      </c>
      <c r="O46" s="10">
        <v>3299183</v>
      </c>
    </row>
    <row r="47" spans="1:15" x14ac:dyDescent="0.25">
      <c r="A47" t="s">
        <v>8</v>
      </c>
      <c r="B47" s="2">
        <v>44430</v>
      </c>
      <c r="C47">
        <v>0</v>
      </c>
      <c r="D47" s="10">
        <v>0</v>
      </c>
      <c r="E47" s="10">
        <v>0</v>
      </c>
      <c r="F47" s="10">
        <v>0</v>
      </c>
      <c r="G47">
        <v>2659640</v>
      </c>
      <c r="H47">
        <v>29924.94</v>
      </c>
      <c r="N47" s="2">
        <v>44430</v>
      </c>
      <c r="O47" s="10">
        <v>2659640</v>
      </c>
    </row>
    <row r="48" spans="1:15" x14ac:dyDescent="0.25">
      <c r="A48" t="s">
        <v>8</v>
      </c>
      <c r="B48" s="2">
        <v>44437</v>
      </c>
      <c r="C48">
        <v>0</v>
      </c>
      <c r="D48" s="10">
        <v>0</v>
      </c>
      <c r="E48" s="10">
        <v>0</v>
      </c>
      <c r="F48" s="10">
        <v>0</v>
      </c>
      <c r="G48">
        <v>2811904</v>
      </c>
      <c r="H48">
        <v>31557.34</v>
      </c>
      <c r="N48" s="2">
        <v>44437</v>
      </c>
      <c r="O48" s="10">
        <v>2811904</v>
      </c>
    </row>
    <row r="49" spans="1:15" x14ac:dyDescent="0.25">
      <c r="A49" t="s">
        <v>8</v>
      </c>
      <c r="B49" s="2">
        <v>44444</v>
      </c>
      <c r="C49">
        <v>0</v>
      </c>
      <c r="D49" s="10">
        <v>0</v>
      </c>
      <c r="E49" s="10">
        <v>0</v>
      </c>
      <c r="F49" s="10">
        <v>0</v>
      </c>
      <c r="G49">
        <v>3694249</v>
      </c>
      <c r="H49">
        <v>39860.42</v>
      </c>
      <c r="N49" s="2">
        <v>44444</v>
      </c>
      <c r="O49" s="10">
        <v>3694249</v>
      </c>
    </row>
    <row r="50" spans="1:15" x14ac:dyDescent="0.25">
      <c r="A50" t="s">
        <v>8</v>
      </c>
      <c r="B50" s="2">
        <v>44451</v>
      </c>
      <c r="C50">
        <v>0</v>
      </c>
      <c r="D50" s="10">
        <v>0</v>
      </c>
      <c r="E50" s="10">
        <v>0</v>
      </c>
      <c r="F50" s="10">
        <v>0</v>
      </c>
      <c r="G50">
        <v>3269439</v>
      </c>
      <c r="H50">
        <v>37107.800000000003</v>
      </c>
      <c r="N50" s="2">
        <v>44451</v>
      </c>
      <c r="O50" s="10">
        <v>3269439</v>
      </c>
    </row>
    <row r="51" spans="1:15" x14ac:dyDescent="0.25">
      <c r="A51" t="s">
        <v>8</v>
      </c>
      <c r="B51" s="2">
        <v>44458</v>
      </c>
      <c r="C51">
        <v>0</v>
      </c>
      <c r="D51" s="10">
        <v>0</v>
      </c>
      <c r="E51" s="10">
        <v>0</v>
      </c>
      <c r="F51" s="10">
        <v>0</v>
      </c>
      <c r="G51">
        <v>3018004</v>
      </c>
      <c r="H51">
        <v>37075.31</v>
      </c>
      <c r="N51" s="2">
        <v>44458</v>
      </c>
      <c r="O51" s="10">
        <v>3018004</v>
      </c>
    </row>
    <row r="52" spans="1:15" x14ac:dyDescent="0.25">
      <c r="A52" t="s">
        <v>8</v>
      </c>
      <c r="B52" s="2">
        <v>44465</v>
      </c>
      <c r="C52">
        <v>0</v>
      </c>
      <c r="D52" s="10">
        <v>0</v>
      </c>
      <c r="E52" s="10">
        <v>0</v>
      </c>
      <c r="F52" s="10">
        <v>0</v>
      </c>
      <c r="G52">
        <v>3740225</v>
      </c>
      <c r="H52">
        <v>53277.31</v>
      </c>
      <c r="N52" s="2">
        <v>44465</v>
      </c>
      <c r="O52" s="10">
        <v>3740225</v>
      </c>
    </row>
    <row r="53" spans="1:15" x14ac:dyDescent="0.25">
      <c r="A53" t="s">
        <v>8</v>
      </c>
      <c r="B53" s="2">
        <v>44472</v>
      </c>
      <c r="C53">
        <v>0</v>
      </c>
      <c r="D53" s="10">
        <v>0</v>
      </c>
      <c r="E53" s="10">
        <v>0</v>
      </c>
      <c r="F53" s="10">
        <v>0</v>
      </c>
      <c r="G53">
        <v>3853831</v>
      </c>
      <c r="H53">
        <v>51970.89</v>
      </c>
      <c r="N53" s="2">
        <v>44472</v>
      </c>
      <c r="O53" s="10">
        <v>3853831</v>
      </c>
    </row>
    <row r="54" spans="1:15" x14ac:dyDescent="0.25">
      <c r="A54" t="s">
        <v>9</v>
      </c>
      <c r="B54" s="2">
        <v>44479</v>
      </c>
      <c r="C54">
        <v>0</v>
      </c>
      <c r="D54" s="10">
        <v>0</v>
      </c>
      <c r="E54" s="10">
        <v>1594464</v>
      </c>
      <c r="F54" s="10">
        <v>17463.45</v>
      </c>
      <c r="G54">
        <v>0</v>
      </c>
      <c r="H54">
        <v>0</v>
      </c>
      <c r="N54" s="2">
        <v>44479</v>
      </c>
      <c r="O54" s="10">
        <v>0</v>
      </c>
    </row>
    <row r="55" spans="1:15" x14ac:dyDescent="0.25">
      <c r="A55" t="s">
        <v>9</v>
      </c>
      <c r="B55" s="2">
        <v>44486</v>
      </c>
      <c r="C55">
        <v>0</v>
      </c>
      <c r="D55" s="10">
        <v>0</v>
      </c>
      <c r="E55" s="10">
        <v>1401450</v>
      </c>
      <c r="F55" s="10">
        <v>16598.580000000002</v>
      </c>
      <c r="G55">
        <v>0</v>
      </c>
      <c r="H55">
        <v>0</v>
      </c>
      <c r="N55" s="2">
        <v>44486</v>
      </c>
      <c r="O55" s="10">
        <v>0</v>
      </c>
    </row>
    <row r="56" spans="1:15" x14ac:dyDescent="0.25">
      <c r="A56" t="s">
        <v>9</v>
      </c>
      <c r="B56" s="2">
        <v>44493</v>
      </c>
      <c r="C56">
        <v>0</v>
      </c>
      <c r="D56" s="10">
        <v>0</v>
      </c>
      <c r="E56" s="10">
        <v>1308149</v>
      </c>
      <c r="F56" s="10">
        <v>15676.78</v>
      </c>
      <c r="G56">
        <v>0</v>
      </c>
      <c r="H56">
        <v>0</v>
      </c>
      <c r="N56" s="2">
        <v>44493</v>
      </c>
      <c r="O56" s="10">
        <v>0</v>
      </c>
    </row>
    <row r="57" spans="1:15" x14ac:dyDescent="0.25">
      <c r="A57" t="s">
        <v>9</v>
      </c>
      <c r="B57" s="2">
        <v>44500</v>
      </c>
      <c r="C57">
        <v>0</v>
      </c>
      <c r="D57" s="10">
        <v>0</v>
      </c>
      <c r="E57" s="10">
        <v>1208896</v>
      </c>
      <c r="F57" s="10">
        <v>14732.39</v>
      </c>
      <c r="G57">
        <v>0</v>
      </c>
      <c r="H57">
        <v>0</v>
      </c>
      <c r="N57" s="2">
        <v>44500</v>
      </c>
      <c r="O57" s="10">
        <v>0</v>
      </c>
    </row>
    <row r="58" spans="1:15" x14ac:dyDescent="0.25">
      <c r="A58" t="s">
        <v>9</v>
      </c>
      <c r="B58" s="2">
        <v>44507</v>
      </c>
      <c r="C58">
        <v>0</v>
      </c>
      <c r="D58" s="10">
        <v>0</v>
      </c>
      <c r="E58" s="10">
        <v>0</v>
      </c>
      <c r="F58" s="10">
        <v>0</v>
      </c>
      <c r="G58">
        <v>1772083</v>
      </c>
      <c r="H58">
        <v>17612.400000000001</v>
      </c>
      <c r="N58" s="2">
        <v>44507</v>
      </c>
      <c r="O58" s="10">
        <v>1772083</v>
      </c>
    </row>
    <row r="59" spans="1:15" x14ac:dyDescent="0.25">
      <c r="A59" t="s">
        <v>9</v>
      </c>
      <c r="B59" s="2">
        <v>44514</v>
      </c>
      <c r="C59">
        <v>0</v>
      </c>
      <c r="D59" s="10">
        <v>0</v>
      </c>
      <c r="E59" s="10">
        <v>0</v>
      </c>
      <c r="F59" s="10">
        <v>0</v>
      </c>
      <c r="G59">
        <v>0</v>
      </c>
      <c r="H59">
        <v>0</v>
      </c>
      <c r="N59" s="2">
        <v>44514</v>
      </c>
      <c r="O59" s="10">
        <v>0</v>
      </c>
    </row>
    <row r="60" spans="1:15" x14ac:dyDescent="0.25">
      <c r="A60" t="s">
        <v>9</v>
      </c>
      <c r="B60" s="2">
        <v>44521</v>
      </c>
      <c r="C60">
        <v>0</v>
      </c>
      <c r="D60" s="10">
        <v>0</v>
      </c>
      <c r="E60" s="10">
        <v>0</v>
      </c>
      <c r="F60" s="10">
        <v>0</v>
      </c>
      <c r="G60">
        <v>0</v>
      </c>
      <c r="H60">
        <v>0</v>
      </c>
      <c r="N60" s="2">
        <v>44521</v>
      </c>
      <c r="O60" s="10">
        <v>0</v>
      </c>
    </row>
    <row r="61" spans="1:15" x14ac:dyDescent="0.25">
      <c r="A61" t="s">
        <v>9</v>
      </c>
      <c r="B61" s="2">
        <v>44528</v>
      </c>
      <c r="C61">
        <v>0</v>
      </c>
      <c r="D61" s="10">
        <v>0</v>
      </c>
      <c r="E61" s="10">
        <v>0</v>
      </c>
      <c r="F61" s="10">
        <v>0</v>
      </c>
      <c r="G61">
        <v>0</v>
      </c>
      <c r="H61">
        <v>0</v>
      </c>
      <c r="N61" s="2">
        <v>44528</v>
      </c>
      <c r="O61" s="10">
        <v>0</v>
      </c>
    </row>
    <row r="62" spans="1:15" x14ac:dyDescent="0.25">
      <c r="A62" t="s">
        <v>9</v>
      </c>
      <c r="B62" s="2">
        <v>44535</v>
      </c>
      <c r="C62">
        <v>0</v>
      </c>
      <c r="D62" s="10">
        <v>0</v>
      </c>
      <c r="E62" s="10">
        <v>0</v>
      </c>
      <c r="F62" s="10">
        <v>0</v>
      </c>
      <c r="G62">
        <v>0</v>
      </c>
      <c r="H62">
        <v>0</v>
      </c>
      <c r="N62" s="2">
        <v>44535</v>
      </c>
      <c r="O62" s="10">
        <v>0</v>
      </c>
    </row>
    <row r="63" spans="1:15" x14ac:dyDescent="0.25">
      <c r="A63" t="s">
        <v>9</v>
      </c>
      <c r="B63" s="2">
        <v>44542</v>
      </c>
      <c r="C63">
        <v>0</v>
      </c>
      <c r="D63" s="10">
        <v>0</v>
      </c>
      <c r="E63" s="10">
        <v>0</v>
      </c>
      <c r="F63" s="10">
        <v>0</v>
      </c>
      <c r="G63">
        <v>0</v>
      </c>
      <c r="H63">
        <v>0</v>
      </c>
      <c r="N63" s="2">
        <v>44542</v>
      </c>
      <c r="O63" s="10">
        <v>0</v>
      </c>
    </row>
    <row r="64" spans="1:15" x14ac:dyDescent="0.25">
      <c r="A64" t="s">
        <v>9</v>
      </c>
      <c r="B64" s="2">
        <v>44549</v>
      </c>
      <c r="C64">
        <v>0</v>
      </c>
      <c r="D64" s="10">
        <v>0</v>
      </c>
      <c r="E64" s="10">
        <v>0</v>
      </c>
      <c r="F64" s="10">
        <v>0</v>
      </c>
      <c r="G64">
        <v>0</v>
      </c>
      <c r="H64">
        <v>0</v>
      </c>
      <c r="N64" s="2">
        <v>44549</v>
      </c>
      <c r="O64" s="10">
        <v>0</v>
      </c>
    </row>
    <row r="65" spans="1:15" x14ac:dyDescent="0.25">
      <c r="A65" t="s">
        <v>9</v>
      </c>
      <c r="B65" s="2">
        <v>44556</v>
      </c>
      <c r="C65">
        <v>0</v>
      </c>
      <c r="D65" s="10">
        <v>0</v>
      </c>
      <c r="E65" s="10">
        <v>0</v>
      </c>
      <c r="F65" s="10">
        <v>0</v>
      </c>
      <c r="G65">
        <v>0</v>
      </c>
      <c r="H65">
        <v>0</v>
      </c>
      <c r="N65" s="2">
        <v>44556</v>
      </c>
      <c r="O65" s="10">
        <v>0</v>
      </c>
    </row>
    <row r="66" spans="1:15" x14ac:dyDescent="0.25">
      <c r="A66" t="s">
        <v>9</v>
      </c>
      <c r="B66" s="2">
        <v>44563</v>
      </c>
      <c r="C66">
        <v>0</v>
      </c>
      <c r="D66" s="10">
        <v>0</v>
      </c>
      <c r="E66" s="10">
        <v>0</v>
      </c>
      <c r="F66" s="10">
        <v>0</v>
      </c>
      <c r="G66">
        <v>1891518</v>
      </c>
      <c r="H66">
        <v>23398.400000000001</v>
      </c>
      <c r="N66" s="2">
        <v>44563</v>
      </c>
      <c r="O66" s="10">
        <v>1891518</v>
      </c>
    </row>
    <row r="67" spans="1:15" x14ac:dyDescent="0.25">
      <c r="A67" t="s">
        <v>9</v>
      </c>
      <c r="B67" s="2">
        <v>44570</v>
      </c>
      <c r="C67">
        <v>0</v>
      </c>
      <c r="D67" s="10">
        <v>0</v>
      </c>
      <c r="E67" s="10">
        <v>0</v>
      </c>
      <c r="F67" s="10">
        <v>0</v>
      </c>
      <c r="G67">
        <v>4866880</v>
      </c>
      <c r="H67">
        <v>59877.279999999999</v>
      </c>
      <c r="N67" s="2">
        <v>44570</v>
      </c>
      <c r="O67" s="10">
        <v>4866880</v>
      </c>
    </row>
    <row r="68" spans="1:15" x14ac:dyDescent="0.25">
      <c r="A68" t="s">
        <v>9</v>
      </c>
      <c r="B68" s="2">
        <v>44577</v>
      </c>
      <c r="C68">
        <v>0</v>
      </c>
      <c r="D68" s="10">
        <v>0</v>
      </c>
      <c r="E68" s="10">
        <v>0</v>
      </c>
      <c r="F68" s="10">
        <v>0</v>
      </c>
      <c r="G68">
        <v>3768017</v>
      </c>
      <c r="H68">
        <v>48309.67</v>
      </c>
      <c r="N68" s="2">
        <v>44577</v>
      </c>
      <c r="O68" s="10">
        <v>3768017</v>
      </c>
    </row>
    <row r="69" spans="1:15" x14ac:dyDescent="0.25">
      <c r="A69" t="s">
        <v>9</v>
      </c>
      <c r="B69" s="2">
        <v>44584</v>
      </c>
      <c r="C69">
        <v>0</v>
      </c>
      <c r="D69" s="10">
        <v>0</v>
      </c>
      <c r="E69" s="10">
        <v>0</v>
      </c>
      <c r="F69" s="10">
        <v>0</v>
      </c>
      <c r="G69">
        <v>3602065</v>
      </c>
      <c r="H69">
        <v>47385.04</v>
      </c>
      <c r="N69" s="2">
        <v>44584</v>
      </c>
      <c r="O69" s="10">
        <v>3602065</v>
      </c>
    </row>
    <row r="70" spans="1:15" x14ac:dyDescent="0.25">
      <c r="A70" t="s">
        <v>9</v>
      </c>
      <c r="B70" s="2">
        <v>44591</v>
      </c>
      <c r="C70">
        <v>0</v>
      </c>
      <c r="D70" s="10">
        <v>0</v>
      </c>
      <c r="E70" s="10">
        <v>0</v>
      </c>
      <c r="F70" s="10">
        <v>0</v>
      </c>
      <c r="G70">
        <v>3485901</v>
      </c>
      <c r="H70">
        <v>47726.69</v>
      </c>
      <c r="N70" s="2">
        <v>44591</v>
      </c>
      <c r="O70" s="10">
        <v>3485901</v>
      </c>
    </row>
    <row r="71" spans="1:15" x14ac:dyDescent="0.25">
      <c r="A71" t="s">
        <v>9</v>
      </c>
      <c r="B71" s="2">
        <v>44598</v>
      </c>
      <c r="C71">
        <v>0</v>
      </c>
      <c r="D71" s="10">
        <v>0</v>
      </c>
      <c r="E71" s="10">
        <v>0</v>
      </c>
      <c r="F71" s="10">
        <v>0</v>
      </c>
      <c r="G71">
        <v>472601</v>
      </c>
      <c r="H71">
        <v>6242.37</v>
      </c>
      <c r="N71" s="2">
        <v>44598</v>
      </c>
      <c r="O71" s="10">
        <v>472601</v>
      </c>
    </row>
    <row r="72" spans="1:15" x14ac:dyDescent="0.25">
      <c r="A72" t="s">
        <v>9</v>
      </c>
      <c r="B72" s="2">
        <v>44605</v>
      </c>
      <c r="C72">
        <v>0</v>
      </c>
      <c r="D72" s="10">
        <v>0</v>
      </c>
      <c r="E72" s="10">
        <v>0</v>
      </c>
      <c r="F72" s="10">
        <v>0</v>
      </c>
      <c r="G72">
        <v>0</v>
      </c>
      <c r="H72">
        <v>0</v>
      </c>
      <c r="N72" s="2">
        <v>44605</v>
      </c>
      <c r="O72" s="10">
        <v>0</v>
      </c>
    </row>
    <row r="73" spans="1:15" x14ac:dyDescent="0.25">
      <c r="A73" t="s">
        <v>9</v>
      </c>
      <c r="B73" s="2">
        <v>44612</v>
      </c>
      <c r="C73">
        <v>0</v>
      </c>
      <c r="D73" s="10">
        <v>0</v>
      </c>
      <c r="E73" s="10">
        <v>0</v>
      </c>
      <c r="F73" s="10">
        <v>0</v>
      </c>
      <c r="G73">
        <v>4281089</v>
      </c>
      <c r="H73">
        <v>77844.2</v>
      </c>
      <c r="N73" s="2">
        <v>44612</v>
      </c>
      <c r="O73" s="10">
        <v>4281089</v>
      </c>
    </row>
    <row r="74" spans="1:15" x14ac:dyDescent="0.25">
      <c r="A74" t="s">
        <v>9</v>
      </c>
      <c r="B74" s="2">
        <v>44619</v>
      </c>
      <c r="C74">
        <v>0</v>
      </c>
      <c r="D74" s="10">
        <v>0</v>
      </c>
      <c r="E74" s="10">
        <v>0</v>
      </c>
      <c r="F74" s="10">
        <v>0</v>
      </c>
      <c r="G74">
        <v>7563844</v>
      </c>
      <c r="H74">
        <v>153606.89000000001</v>
      </c>
      <c r="N74" s="2">
        <v>44619</v>
      </c>
      <c r="O74" s="10">
        <v>7563844</v>
      </c>
    </row>
    <row r="75" spans="1:15" x14ac:dyDescent="0.25">
      <c r="A75" t="s">
        <v>9</v>
      </c>
      <c r="B75" s="2">
        <v>44626</v>
      </c>
      <c r="C75">
        <v>0</v>
      </c>
      <c r="D75" s="10">
        <v>0</v>
      </c>
      <c r="E75" s="10">
        <v>0</v>
      </c>
      <c r="F75" s="10">
        <v>0</v>
      </c>
      <c r="G75">
        <v>4660765</v>
      </c>
      <c r="H75">
        <v>62078.27</v>
      </c>
      <c r="N75" s="2">
        <v>44626</v>
      </c>
      <c r="O75" s="10">
        <v>4660765</v>
      </c>
    </row>
    <row r="76" spans="1:15" x14ac:dyDescent="0.25">
      <c r="A76" t="s">
        <v>9</v>
      </c>
      <c r="B76" s="2">
        <v>44633</v>
      </c>
      <c r="C76">
        <v>0</v>
      </c>
      <c r="D76" s="10">
        <v>0</v>
      </c>
      <c r="E76" s="10">
        <v>0</v>
      </c>
      <c r="F76" s="10">
        <v>0</v>
      </c>
      <c r="G76">
        <v>5074560</v>
      </c>
      <c r="H76">
        <v>66989.13</v>
      </c>
      <c r="N76" s="2">
        <v>44633</v>
      </c>
      <c r="O76" s="10">
        <v>5074560</v>
      </c>
    </row>
    <row r="77" spans="1:15" x14ac:dyDescent="0.25">
      <c r="A77" t="s">
        <v>9</v>
      </c>
      <c r="B77" s="2">
        <v>44640</v>
      </c>
      <c r="C77">
        <v>0</v>
      </c>
      <c r="D77" s="10">
        <v>0</v>
      </c>
      <c r="E77" s="10">
        <v>0</v>
      </c>
      <c r="F77" s="10">
        <v>0</v>
      </c>
      <c r="G77">
        <v>8555318</v>
      </c>
      <c r="H77">
        <v>120192.97</v>
      </c>
      <c r="N77" s="2">
        <v>44640</v>
      </c>
      <c r="O77" s="10">
        <v>8555318</v>
      </c>
    </row>
    <row r="78" spans="1:15" x14ac:dyDescent="0.25">
      <c r="A78" t="s">
        <v>9</v>
      </c>
      <c r="B78" s="2">
        <v>44647</v>
      </c>
      <c r="C78">
        <v>0</v>
      </c>
      <c r="D78" s="10">
        <v>0</v>
      </c>
      <c r="E78" s="10">
        <v>0</v>
      </c>
      <c r="F78" s="10">
        <v>0</v>
      </c>
      <c r="G78">
        <v>9647986</v>
      </c>
      <c r="H78">
        <v>147958.20000000001</v>
      </c>
      <c r="N78" s="2">
        <v>44647</v>
      </c>
      <c r="O78" s="10">
        <v>9647986</v>
      </c>
    </row>
    <row r="79" spans="1:15" x14ac:dyDescent="0.25">
      <c r="A79" t="s">
        <v>9</v>
      </c>
      <c r="B79" s="2">
        <v>44654</v>
      </c>
      <c r="C79">
        <v>0</v>
      </c>
      <c r="D79" s="10">
        <v>0</v>
      </c>
      <c r="E79" s="10">
        <v>0</v>
      </c>
      <c r="F79" s="10">
        <v>0</v>
      </c>
      <c r="G79">
        <v>8159504</v>
      </c>
      <c r="H79">
        <v>121220.54</v>
      </c>
      <c r="N79" s="2">
        <v>44654</v>
      </c>
      <c r="O79" s="10">
        <v>8159504</v>
      </c>
    </row>
    <row r="80" spans="1:15" x14ac:dyDescent="0.25">
      <c r="A80" t="s">
        <v>9</v>
      </c>
      <c r="B80" s="2">
        <v>44661</v>
      </c>
      <c r="C80">
        <v>0</v>
      </c>
      <c r="D80" s="10">
        <v>0</v>
      </c>
      <c r="E80" s="10">
        <v>0</v>
      </c>
      <c r="F80" s="10">
        <v>0</v>
      </c>
      <c r="G80">
        <v>4410983</v>
      </c>
      <c r="H80">
        <v>51486.12</v>
      </c>
      <c r="N80" s="2">
        <v>44661</v>
      </c>
      <c r="O80" s="10">
        <v>4410983</v>
      </c>
    </row>
    <row r="81" spans="1:15" x14ac:dyDescent="0.25">
      <c r="A81" t="s">
        <v>9</v>
      </c>
      <c r="B81" s="2">
        <v>44668</v>
      </c>
      <c r="C81">
        <v>0</v>
      </c>
      <c r="D81" s="10">
        <v>0</v>
      </c>
      <c r="E81" s="10">
        <v>0</v>
      </c>
      <c r="F81" s="10">
        <v>0</v>
      </c>
      <c r="G81">
        <v>4473429</v>
      </c>
      <c r="H81">
        <v>57806.92</v>
      </c>
      <c r="N81" s="2">
        <v>44668</v>
      </c>
      <c r="O81" s="10">
        <v>4473429</v>
      </c>
    </row>
    <row r="82" spans="1:15" x14ac:dyDescent="0.25">
      <c r="A82" t="s">
        <v>9</v>
      </c>
      <c r="B82" s="2">
        <v>44675</v>
      </c>
      <c r="C82">
        <v>0</v>
      </c>
      <c r="D82" s="10">
        <v>0</v>
      </c>
      <c r="E82" s="10">
        <v>0</v>
      </c>
      <c r="F82" s="10">
        <v>0</v>
      </c>
      <c r="G82">
        <v>4482296</v>
      </c>
      <c r="H82">
        <v>63527.03</v>
      </c>
      <c r="N82" s="2">
        <v>44675</v>
      </c>
      <c r="O82" s="10">
        <v>4482296</v>
      </c>
    </row>
    <row r="83" spans="1:15" x14ac:dyDescent="0.25">
      <c r="A83" t="s">
        <v>9</v>
      </c>
      <c r="B83" s="2">
        <v>44682</v>
      </c>
      <c r="C83">
        <v>0</v>
      </c>
      <c r="D83" s="10">
        <v>0</v>
      </c>
      <c r="E83" s="10">
        <v>0</v>
      </c>
      <c r="F83" s="10">
        <v>0</v>
      </c>
      <c r="G83">
        <v>5083525</v>
      </c>
      <c r="H83">
        <v>67489.429999999993</v>
      </c>
      <c r="N83" s="2">
        <v>44682</v>
      </c>
      <c r="O83" s="10">
        <v>5083525</v>
      </c>
    </row>
    <row r="84" spans="1:15" x14ac:dyDescent="0.25">
      <c r="A84" t="s">
        <v>9</v>
      </c>
      <c r="B84" s="2">
        <v>44689</v>
      </c>
      <c r="C84">
        <v>0</v>
      </c>
      <c r="D84" s="10">
        <v>0</v>
      </c>
      <c r="E84" s="10">
        <v>0</v>
      </c>
      <c r="F84" s="10">
        <v>0</v>
      </c>
      <c r="G84">
        <v>6444283</v>
      </c>
      <c r="H84">
        <v>69026.009999999995</v>
      </c>
      <c r="N84" s="2">
        <v>44689</v>
      </c>
      <c r="O84" s="10">
        <v>6444283</v>
      </c>
    </row>
    <row r="85" spans="1:15" x14ac:dyDescent="0.25">
      <c r="A85" t="s">
        <v>9</v>
      </c>
      <c r="B85" s="2">
        <v>44696</v>
      </c>
      <c r="C85">
        <v>0</v>
      </c>
      <c r="D85" s="10">
        <v>0</v>
      </c>
      <c r="E85" s="10">
        <v>0</v>
      </c>
      <c r="F85" s="10">
        <v>0</v>
      </c>
      <c r="G85">
        <v>7459528</v>
      </c>
      <c r="H85">
        <v>89669.77</v>
      </c>
      <c r="N85" s="2">
        <v>44696</v>
      </c>
      <c r="O85" s="10">
        <v>7459528</v>
      </c>
    </row>
    <row r="86" spans="1:15" x14ac:dyDescent="0.25">
      <c r="A86" t="s">
        <v>9</v>
      </c>
      <c r="B86" s="2">
        <v>44703</v>
      </c>
      <c r="C86">
        <v>0</v>
      </c>
      <c r="D86" s="10">
        <v>0</v>
      </c>
      <c r="E86" s="10">
        <v>0</v>
      </c>
      <c r="F86" s="10">
        <v>0</v>
      </c>
      <c r="G86">
        <v>5460394</v>
      </c>
      <c r="H86">
        <v>71622.5</v>
      </c>
      <c r="N86" s="2">
        <v>44703</v>
      </c>
      <c r="O86" s="10">
        <v>5460394</v>
      </c>
    </row>
    <row r="87" spans="1:15" x14ac:dyDescent="0.25">
      <c r="A87" t="s">
        <v>9</v>
      </c>
      <c r="B87" s="2">
        <v>44710</v>
      </c>
      <c r="C87">
        <v>0</v>
      </c>
      <c r="D87" s="10">
        <v>0</v>
      </c>
      <c r="E87" s="10">
        <v>0</v>
      </c>
      <c r="F87" s="10">
        <v>0</v>
      </c>
      <c r="G87">
        <v>6427645</v>
      </c>
      <c r="H87">
        <v>102586.48</v>
      </c>
      <c r="N87" s="2">
        <v>44710</v>
      </c>
      <c r="O87" s="10">
        <v>6427645</v>
      </c>
    </row>
    <row r="88" spans="1:15" x14ac:dyDescent="0.25">
      <c r="A88" t="s">
        <v>9</v>
      </c>
      <c r="B88" s="2">
        <v>44717</v>
      </c>
      <c r="C88">
        <v>0</v>
      </c>
      <c r="D88" s="10">
        <v>0</v>
      </c>
      <c r="E88" s="10">
        <v>0</v>
      </c>
      <c r="F88" s="10">
        <v>0</v>
      </c>
      <c r="G88">
        <v>4725976</v>
      </c>
      <c r="H88">
        <v>68945.03</v>
      </c>
      <c r="N88" s="2">
        <v>44717</v>
      </c>
      <c r="O88" s="10">
        <v>4725976</v>
      </c>
    </row>
    <row r="89" spans="1:15" x14ac:dyDescent="0.25">
      <c r="A89" t="s">
        <v>9</v>
      </c>
      <c r="B89" s="2">
        <v>44724</v>
      </c>
      <c r="C89">
        <v>0</v>
      </c>
      <c r="D89" s="10">
        <v>0</v>
      </c>
      <c r="E89" s="10">
        <v>0</v>
      </c>
      <c r="F89" s="10">
        <v>0</v>
      </c>
      <c r="G89">
        <v>4890324</v>
      </c>
      <c r="H89">
        <v>67455.06</v>
      </c>
      <c r="N89" s="2">
        <v>44724</v>
      </c>
      <c r="O89" s="10">
        <v>4890324</v>
      </c>
    </row>
    <row r="90" spans="1:15" x14ac:dyDescent="0.25">
      <c r="A90" t="s">
        <v>9</v>
      </c>
      <c r="B90" s="2">
        <v>44731</v>
      </c>
      <c r="C90">
        <v>0</v>
      </c>
      <c r="D90" s="10">
        <v>0</v>
      </c>
      <c r="E90" s="10">
        <v>0</v>
      </c>
      <c r="F90" s="10">
        <v>0</v>
      </c>
      <c r="G90">
        <v>4495568</v>
      </c>
      <c r="H90">
        <v>62340.15</v>
      </c>
      <c r="N90" s="2">
        <v>44731</v>
      </c>
      <c r="O90" s="10">
        <v>4495568</v>
      </c>
    </row>
    <row r="91" spans="1:15" x14ac:dyDescent="0.25">
      <c r="A91" t="s">
        <v>9</v>
      </c>
      <c r="B91" s="2">
        <v>44738</v>
      </c>
      <c r="C91">
        <v>0</v>
      </c>
      <c r="D91" s="10">
        <v>0</v>
      </c>
      <c r="E91" s="10">
        <v>0</v>
      </c>
      <c r="F91" s="10">
        <v>0</v>
      </c>
      <c r="G91">
        <v>8617360</v>
      </c>
      <c r="H91">
        <v>124333.98</v>
      </c>
      <c r="N91" s="2">
        <v>44738</v>
      </c>
      <c r="O91" s="10">
        <v>8617360</v>
      </c>
    </row>
    <row r="92" spans="1:15" x14ac:dyDescent="0.25">
      <c r="A92" t="s">
        <v>9</v>
      </c>
      <c r="B92" s="2">
        <v>44745</v>
      </c>
      <c r="C92">
        <v>0</v>
      </c>
      <c r="D92" s="10">
        <v>0</v>
      </c>
      <c r="E92" s="10">
        <v>0</v>
      </c>
      <c r="F92" s="10">
        <v>0</v>
      </c>
      <c r="G92">
        <v>3948636</v>
      </c>
      <c r="H92">
        <v>54385.75</v>
      </c>
      <c r="N92" s="2">
        <v>44745</v>
      </c>
      <c r="O92" s="10">
        <v>3948636</v>
      </c>
    </row>
    <row r="93" spans="1:15" x14ac:dyDescent="0.25">
      <c r="A93" t="s">
        <v>9</v>
      </c>
      <c r="B93" s="2">
        <v>44752</v>
      </c>
      <c r="C93">
        <v>0</v>
      </c>
      <c r="D93" s="10">
        <v>0</v>
      </c>
      <c r="E93" s="10">
        <v>0</v>
      </c>
      <c r="F93" s="10">
        <v>0</v>
      </c>
      <c r="G93">
        <v>0</v>
      </c>
      <c r="H93">
        <v>0</v>
      </c>
      <c r="N93" s="2">
        <v>44752</v>
      </c>
      <c r="O93" s="10">
        <v>0</v>
      </c>
    </row>
    <row r="94" spans="1:15" x14ac:dyDescent="0.25">
      <c r="A94" t="s">
        <v>9</v>
      </c>
      <c r="B94" s="2">
        <v>44759</v>
      </c>
      <c r="C94">
        <v>0</v>
      </c>
      <c r="D94" s="10">
        <v>0</v>
      </c>
      <c r="E94" s="10">
        <v>0</v>
      </c>
      <c r="F94" s="10">
        <v>0</v>
      </c>
      <c r="G94">
        <v>0</v>
      </c>
      <c r="H94">
        <v>0</v>
      </c>
      <c r="N94" s="2">
        <v>44759</v>
      </c>
      <c r="O94" s="10">
        <v>0</v>
      </c>
    </row>
    <row r="95" spans="1:15" x14ac:dyDescent="0.25">
      <c r="A95" t="s">
        <v>9</v>
      </c>
      <c r="B95" s="2">
        <v>44766</v>
      </c>
      <c r="C95">
        <v>0</v>
      </c>
      <c r="D95" s="10">
        <v>0</v>
      </c>
      <c r="E95" s="10">
        <v>0</v>
      </c>
      <c r="F95" s="10">
        <v>0</v>
      </c>
      <c r="G95">
        <v>0</v>
      </c>
      <c r="H95">
        <v>0</v>
      </c>
      <c r="N95" s="2">
        <v>44766</v>
      </c>
      <c r="O95" s="10">
        <v>0</v>
      </c>
    </row>
    <row r="96" spans="1:15" x14ac:dyDescent="0.25">
      <c r="A96" t="s">
        <v>9</v>
      </c>
      <c r="B96" s="2">
        <v>44773</v>
      </c>
      <c r="C96">
        <v>0</v>
      </c>
      <c r="D96" s="10">
        <v>0</v>
      </c>
      <c r="E96" s="10">
        <v>0</v>
      </c>
      <c r="F96" s="10">
        <v>0</v>
      </c>
      <c r="G96">
        <v>0</v>
      </c>
      <c r="H96">
        <v>0</v>
      </c>
      <c r="N96" s="2">
        <v>44773</v>
      </c>
      <c r="O96" s="10">
        <v>0</v>
      </c>
    </row>
    <row r="97" spans="1:15" x14ac:dyDescent="0.25">
      <c r="A97" t="s">
        <v>9</v>
      </c>
      <c r="B97" s="2">
        <v>44780</v>
      </c>
      <c r="C97">
        <v>0</v>
      </c>
      <c r="D97" s="10">
        <v>0</v>
      </c>
      <c r="E97" s="10">
        <v>0</v>
      </c>
      <c r="F97" s="10">
        <v>0</v>
      </c>
      <c r="G97">
        <v>0</v>
      </c>
      <c r="H97">
        <v>0</v>
      </c>
      <c r="N97" s="2">
        <v>44780</v>
      </c>
      <c r="O97" s="10">
        <v>0</v>
      </c>
    </row>
    <row r="98" spans="1:15" x14ac:dyDescent="0.25">
      <c r="A98" t="s">
        <v>9</v>
      </c>
      <c r="B98" s="2">
        <v>44787</v>
      </c>
      <c r="C98">
        <v>0</v>
      </c>
      <c r="D98" s="10">
        <v>0</v>
      </c>
      <c r="E98" s="10">
        <v>0</v>
      </c>
      <c r="F98" s="10">
        <v>0</v>
      </c>
      <c r="G98">
        <v>0</v>
      </c>
      <c r="H98">
        <v>0</v>
      </c>
      <c r="N98" s="2">
        <v>44787</v>
      </c>
      <c r="O98" s="10">
        <v>0</v>
      </c>
    </row>
    <row r="99" spans="1:15" x14ac:dyDescent="0.25">
      <c r="A99" t="s">
        <v>9</v>
      </c>
      <c r="B99" s="2">
        <v>44794</v>
      </c>
      <c r="C99">
        <v>0</v>
      </c>
      <c r="D99" s="10">
        <v>0</v>
      </c>
      <c r="E99" s="10">
        <v>0</v>
      </c>
      <c r="F99" s="10">
        <v>0</v>
      </c>
      <c r="G99">
        <v>0</v>
      </c>
      <c r="H99">
        <v>0</v>
      </c>
      <c r="N99" s="2">
        <v>44794</v>
      </c>
      <c r="O99" s="10">
        <v>0</v>
      </c>
    </row>
    <row r="100" spans="1:15" x14ac:dyDescent="0.25">
      <c r="A100" t="s">
        <v>9</v>
      </c>
      <c r="B100" s="2">
        <v>44801</v>
      </c>
      <c r="C100">
        <v>0</v>
      </c>
      <c r="D100" s="10">
        <v>0</v>
      </c>
      <c r="E100" s="10">
        <v>0</v>
      </c>
      <c r="F100" s="10">
        <v>0</v>
      </c>
      <c r="G100">
        <v>0</v>
      </c>
      <c r="H100">
        <v>0</v>
      </c>
      <c r="N100" s="2">
        <v>44801</v>
      </c>
      <c r="O100" s="10">
        <v>0</v>
      </c>
    </row>
    <row r="101" spans="1:15" x14ac:dyDescent="0.25">
      <c r="A101" t="s">
        <v>9</v>
      </c>
      <c r="B101" s="2">
        <v>44808</v>
      </c>
      <c r="C101">
        <v>0</v>
      </c>
      <c r="D101" s="10">
        <v>0</v>
      </c>
      <c r="E101" s="10">
        <v>0</v>
      </c>
      <c r="F101" s="10">
        <v>0</v>
      </c>
      <c r="G101">
        <v>0</v>
      </c>
      <c r="H101">
        <v>0</v>
      </c>
      <c r="N101" s="2">
        <v>44808</v>
      </c>
      <c r="O101" s="10">
        <v>0</v>
      </c>
    </row>
    <row r="102" spans="1:15" x14ac:dyDescent="0.25">
      <c r="A102" t="s">
        <v>9</v>
      </c>
      <c r="B102" s="2">
        <v>44815</v>
      </c>
      <c r="C102">
        <v>0</v>
      </c>
      <c r="D102" s="10">
        <v>0</v>
      </c>
      <c r="E102" s="10">
        <v>0</v>
      </c>
      <c r="F102" s="10">
        <v>0</v>
      </c>
      <c r="G102">
        <v>0</v>
      </c>
      <c r="H102">
        <v>0</v>
      </c>
      <c r="N102" s="2">
        <v>44815</v>
      </c>
      <c r="O102" s="10">
        <v>0</v>
      </c>
    </row>
    <row r="103" spans="1:15" x14ac:dyDescent="0.25">
      <c r="A103" t="s">
        <v>9</v>
      </c>
      <c r="B103" s="2">
        <v>44822</v>
      </c>
      <c r="C103">
        <v>0</v>
      </c>
      <c r="D103" s="10">
        <v>0</v>
      </c>
      <c r="E103" s="10">
        <v>0</v>
      </c>
      <c r="F103" s="10">
        <v>0</v>
      </c>
      <c r="G103">
        <v>0</v>
      </c>
      <c r="H103">
        <v>0</v>
      </c>
      <c r="N103" s="2">
        <v>44822</v>
      </c>
      <c r="O103" s="10">
        <v>0</v>
      </c>
    </row>
    <row r="104" spans="1:15" x14ac:dyDescent="0.25">
      <c r="A104" t="s">
        <v>9</v>
      </c>
      <c r="B104" s="2">
        <v>44829</v>
      </c>
      <c r="C104">
        <v>0</v>
      </c>
      <c r="D104" s="10">
        <v>0</v>
      </c>
      <c r="E104" s="10">
        <v>0</v>
      </c>
      <c r="F104" s="10">
        <v>0</v>
      </c>
      <c r="G104">
        <v>0</v>
      </c>
      <c r="H104">
        <v>0</v>
      </c>
      <c r="N104" s="2">
        <v>44829</v>
      </c>
      <c r="O104" s="10">
        <v>0</v>
      </c>
    </row>
    <row r="105" spans="1:15" x14ac:dyDescent="0.25">
      <c r="A105" t="s">
        <v>9</v>
      </c>
      <c r="B105" s="2">
        <v>44836</v>
      </c>
      <c r="C105">
        <v>0</v>
      </c>
      <c r="D105" s="10">
        <v>0</v>
      </c>
      <c r="E105" s="10">
        <v>0</v>
      </c>
      <c r="F105" s="10">
        <v>0</v>
      </c>
      <c r="G105">
        <v>0</v>
      </c>
      <c r="H105">
        <v>0</v>
      </c>
      <c r="N105" s="2">
        <v>44836</v>
      </c>
      <c r="O105" s="10">
        <v>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33A4-712A-4790-9CEE-E6CE75F9599A}">
  <dimension ref="A1:Q105"/>
  <sheetViews>
    <sheetView topLeftCell="E1" workbookViewId="0">
      <selection activeCell="K14" sqref="K14"/>
    </sheetView>
  </sheetViews>
  <sheetFormatPr defaultRowHeight="15" x14ac:dyDescent="0.25"/>
  <cols>
    <col min="1" max="1" width="9.140625" style="10"/>
    <col min="2" max="2" width="13.5703125" style="17" bestFit="1" customWidth="1"/>
    <col min="3" max="3" width="14.7109375" style="10" bestFit="1" customWidth="1"/>
    <col min="4" max="4" width="16" style="10" bestFit="1" customWidth="1"/>
    <col min="5" max="5" width="16.28515625" style="10" bestFit="1" customWidth="1"/>
    <col min="6" max="6" width="17.7109375" style="10" bestFit="1" customWidth="1"/>
    <col min="7" max="7" width="13.28515625" style="10" bestFit="1" customWidth="1"/>
    <col min="8" max="8" width="15.42578125" style="10" bestFit="1" customWidth="1"/>
    <col min="9" max="9" width="9.140625" style="10"/>
    <col min="10" max="10" width="23" style="10" bestFit="1" customWidth="1"/>
    <col min="11" max="11" width="16.42578125" style="10" bestFit="1" customWidth="1"/>
    <col min="12" max="12" width="14.28515625" style="10" bestFit="1" customWidth="1"/>
    <col min="13" max="13" width="7.28515625" style="10" bestFit="1" customWidth="1"/>
    <col min="14" max="14" width="14.28515625" style="10" bestFit="1" customWidth="1"/>
    <col min="15" max="15" width="14.28515625" style="19" customWidth="1"/>
    <col min="16" max="19" width="23" style="10" bestFit="1" customWidth="1"/>
    <col min="20" max="20" width="26.42578125" style="10" bestFit="1" customWidth="1"/>
    <col min="21" max="21" width="28" style="10" bestFit="1" customWidth="1"/>
    <col min="22" max="22" width="24.85546875" style="10" bestFit="1" customWidth="1"/>
    <col min="23" max="23" width="27.7109375" style="10" bestFit="1" customWidth="1"/>
    <col min="24" max="24" width="28" style="10" bestFit="1" customWidth="1"/>
    <col min="25" max="25" width="29.28515625" style="10" bestFit="1" customWidth="1"/>
    <col min="26" max="26" width="24.85546875" style="10" bestFit="1" customWidth="1"/>
    <col min="27" max="27" width="27.7109375" style="10" bestFit="1" customWidth="1"/>
    <col min="28" max="28" width="28" style="10" bestFit="1" customWidth="1"/>
    <col min="29" max="29" width="29.28515625" style="10" bestFit="1" customWidth="1"/>
    <col min="30" max="30" width="24.85546875" style="10" bestFit="1" customWidth="1"/>
    <col min="31" max="16384" width="9.140625" style="10"/>
  </cols>
  <sheetData>
    <row r="1" spans="1:17" x14ac:dyDescent="0.25">
      <c r="A1" s="9" t="s">
        <v>0</v>
      </c>
      <c r="B1" s="15" t="s">
        <v>1</v>
      </c>
      <c r="C1" s="9" t="s">
        <v>23</v>
      </c>
      <c r="D1" s="9" t="s">
        <v>3</v>
      </c>
      <c r="E1" s="9" t="s">
        <v>24</v>
      </c>
      <c r="F1" s="9" t="s">
        <v>5</v>
      </c>
      <c r="G1" s="9" t="s">
        <v>6</v>
      </c>
      <c r="H1" s="9" t="s">
        <v>7</v>
      </c>
      <c r="P1" s="15" t="s">
        <v>1</v>
      </c>
      <c r="Q1" s="9" t="s">
        <v>6</v>
      </c>
    </row>
    <row r="2" spans="1:17" x14ac:dyDescent="0.25">
      <c r="A2" s="10" t="s">
        <v>8</v>
      </c>
      <c r="B2" s="16">
        <v>44115</v>
      </c>
      <c r="C2" s="12">
        <v>220877</v>
      </c>
      <c r="D2" s="12">
        <v>706</v>
      </c>
      <c r="E2" s="12">
        <v>63932</v>
      </c>
      <c r="F2" s="12">
        <v>186</v>
      </c>
      <c r="G2" s="12">
        <v>0</v>
      </c>
      <c r="H2" s="12">
        <v>0</v>
      </c>
      <c r="P2" s="16">
        <v>44115</v>
      </c>
      <c r="Q2" s="12">
        <v>0</v>
      </c>
    </row>
    <row r="3" spans="1:17" x14ac:dyDescent="0.25">
      <c r="A3" s="10" t="s">
        <v>8</v>
      </c>
      <c r="B3" s="16">
        <v>44122</v>
      </c>
      <c r="C3" s="12">
        <v>220877</v>
      </c>
      <c r="D3" s="12">
        <v>706</v>
      </c>
      <c r="E3" s="12">
        <v>63932</v>
      </c>
      <c r="F3" s="12">
        <v>186</v>
      </c>
      <c r="G3" s="12">
        <v>0</v>
      </c>
      <c r="H3" s="12">
        <v>0</v>
      </c>
      <c r="K3" s="13" t="s">
        <v>12</v>
      </c>
      <c r="P3" s="16">
        <v>44122</v>
      </c>
      <c r="Q3" s="12">
        <v>0</v>
      </c>
    </row>
    <row r="4" spans="1:17" x14ac:dyDescent="0.25">
      <c r="A4" s="10" t="s">
        <v>8</v>
      </c>
      <c r="B4" s="16">
        <v>44129</v>
      </c>
      <c r="C4" s="12">
        <v>220877</v>
      </c>
      <c r="D4" s="12">
        <v>706</v>
      </c>
      <c r="E4" s="12">
        <v>63932</v>
      </c>
      <c r="F4" s="12">
        <v>186</v>
      </c>
      <c r="G4" s="12">
        <v>0</v>
      </c>
      <c r="H4" s="12">
        <v>0</v>
      </c>
      <c r="J4" s="13" t="s">
        <v>13</v>
      </c>
      <c r="K4" s="10" t="s">
        <v>8</v>
      </c>
      <c r="L4" s="10" t="s">
        <v>9</v>
      </c>
      <c r="M4" s="10" t="s">
        <v>25</v>
      </c>
      <c r="N4" s="10" t="s">
        <v>26</v>
      </c>
      <c r="P4" s="16">
        <v>44129</v>
      </c>
      <c r="Q4" s="12">
        <v>0</v>
      </c>
    </row>
    <row r="5" spans="1:17" x14ac:dyDescent="0.25">
      <c r="A5" s="10" t="s">
        <v>8</v>
      </c>
      <c r="B5" s="16">
        <v>44136</v>
      </c>
      <c r="C5" s="12">
        <v>290929</v>
      </c>
      <c r="D5" s="12">
        <v>881</v>
      </c>
      <c r="E5" s="12">
        <v>294507</v>
      </c>
      <c r="F5" s="12">
        <v>3017</v>
      </c>
      <c r="G5" s="12">
        <v>0</v>
      </c>
      <c r="H5" s="12">
        <v>0</v>
      </c>
      <c r="J5" s="11" t="s">
        <v>11</v>
      </c>
      <c r="K5" s="10">
        <v>594866</v>
      </c>
      <c r="L5" s="10">
        <v>0</v>
      </c>
      <c r="N5" s="10">
        <v>594866</v>
      </c>
      <c r="P5" s="16">
        <v>44136</v>
      </c>
      <c r="Q5" s="12">
        <v>0</v>
      </c>
    </row>
    <row r="6" spans="1:17" x14ac:dyDescent="0.25">
      <c r="A6" s="10" t="s">
        <v>8</v>
      </c>
      <c r="B6" s="16">
        <v>44143</v>
      </c>
      <c r="C6" s="12">
        <v>711245</v>
      </c>
      <c r="D6" s="12">
        <v>1933</v>
      </c>
      <c r="E6" s="12">
        <v>1677957</v>
      </c>
      <c r="F6" s="12">
        <v>20004</v>
      </c>
      <c r="G6" s="12">
        <v>0</v>
      </c>
      <c r="H6" s="12">
        <v>0</v>
      </c>
      <c r="J6" s="11" t="s">
        <v>15</v>
      </c>
      <c r="K6" s="10">
        <v>418383</v>
      </c>
      <c r="L6" s="10">
        <v>37156.06</v>
      </c>
      <c r="N6" s="10">
        <v>455539.06</v>
      </c>
      <c r="O6" s="19">
        <f>L6/K6-1</f>
        <v>-0.91119127689222557</v>
      </c>
      <c r="P6" s="16">
        <v>44143</v>
      </c>
      <c r="Q6" s="12">
        <v>0</v>
      </c>
    </row>
    <row r="7" spans="1:17" x14ac:dyDescent="0.25">
      <c r="A7" s="10" t="s">
        <v>8</v>
      </c>
      <c r="B7" s="16">
        <v>44150</v>
      </c>
      <c r="C7" s="12">
        <v>711245</v>
      </c>
      <c r="D7" s="12">
        <v>1933</v>
      </c>
      <c r="E7" s="12">
        <v>1677957</v>
      </c>
      <c r="F7" s="12">
        <v>20004</v>
      </c>
      <c r="G7" s="12">
        <v>0</v>
      </c>
      <c r="H7" s="12">
        <v>0</v>
      </c>
      <c r="J7" s="11" t="s">
        <v>17</v>
      </c>
      <c r="K7" s="10">
        <v>423206.85999999993</v>
      </c>
      <c r="L7" s="10">
        <v>663835.30000000016</v>
      </c>
      <c r="N7" s="10">
        <v>1087042.1600000001</v>
      </c>
      <c r="O7" s="19">
        <f>L7/K7-1</f>
        <v>0.56858350547531367</v>
      </c>
      <c r="P7" s="16">
        <v>44150</v>
      </c>
      <c r="Q7" s="12">
        <v>0</v>
      </c>
    </row>
    <row r="8" spans="1:17" x14ac:dyDescent="0.25">
      <c r="A8" s="10" t="s">
        <v>8</v>
      </c>
      <c r="B8" s="16">
        <v>44157</v>
      </c>
      <c r="C8" s="12">
        <v>711245</v>
      </c>
      <c r="D8" s="12">
        <v>1933</v>
      </c>
      <c r="E8" s="12">
        <v>1677957</v>
      </c>
      <c r="F8" s="12">
        <v>20004</v>
      </c>
      <c r="G8" s="12">
        <v>0</v>
      </c>
      <c r="H8" s="12">
        <v>0</v>
      </c>
      <c r="P8" s="16">
        <v>44157</v>
      </c>
      <c r="Q8" s="12">
        <v>0</v>
      </c>
    </row>
    <row r="9" spans="1:17" x14ac:dyDescent="0.25">
      <c r="A9" s="10" t="s">
        <v>8</v>
      </c>
      <c r="B9" s="16">
        <v>44164</v>
      </c>
      <c r="C9" s="12">
        <v>711245</v>
      </c>
      <c r="D9" s="12">
        <v>1933</v>
      </c>
      <c r="E9" s="12">
        <v>1677957</v>
      </c>
      <c r="F9" s="12">
        <v>20004</v>
      </c>
      <c r="G9" s="12">
        <v>0</v>
      </c>
      <c r="H9" s="12">
        <v>0</v>
      </c>
      <c r="P9" s="16">
        <v>44164</v>
      </c>
      <c r="Q9" s="12">
        <v>0</v>
      </c>
    </row>
    <row r="10" spans="1:17" x14ac:dyDescent="0.25">
      <c r="A10" s="10" t="s">
        <v>8</v>
      </c>
      <c r="B10" s="16">
        <v>44171</v>
      </c>
      <c r="C10" s="12">
        <v>613633</v>
      </c>
      <c r="D10" s="12">
        <v>2113</v>
      </c>
      <c r="E10" s="12">
        <v>1350332</v>
      </c>
      <c r="F10" s="12">
        <v>13802</v>
      </c>
      <c r="G10" s="12">
        <v>0</v>
      </c>
      <c r="H10" s="12">
        <v>0</v>
      </c>
      <c r="P10" s="16">
        <v>44171</v>
      </c>
      <c r="Q10" s="12">
        <v>0</v>
      </c>
    </row>
    <row r="11" spans="1:17" x14ac:dyDescent="0.25">
      <c r="A11" s="10" t="s">
        <v>8</v>
      </c>
      <c r="B11" s="16">
        <v>44178</v>
      </c>
      <c r="C11" s="12">
        <v>597364</v>
      </c>
      <c r="D11" s="12">
        <v>2144</v>
      </c>
      <c r="E11" s="12">
        <v>1295727</v>
      </c>
      <c r="F11" s="12">
        <v>12769</v>
      </c>
      <c r="G11" s="12">
        <v>0</v>
      </c>
      <c r="H11" s="12">
        <v>0</v>
      </c>
      <c r="K11" s="13" t="s">
        <v>12</v>
      </c>
      <c r="P11" s="16">
        <v>44178</v>
      </c>
      <c r="Q11" s="12">
        <v>0</v>
      </c>
    </row>
    <row r="12" spans="1:17" x14ac:dyDescent="0.25">
      <c r="A12" s="10" t="s">
        <v>8</v>
      </c>
      <c r="B12" s="16">
        <v>44185</v>
      </c>
      <c r="C12" s="12">
        <v>597364</v>
      </c>
      <c r="D12" s="12">
        <v>2144</v>
      </c>
      <c r="E12" s="12">
        <v>1295727</v>
      </c>
      <c r="F12" s="12">
        <v>12769</v>
      </c>
      <c r="G12" s="12">
        <v>0</v>
      </c>
      <c r="H12" s="12">
        <v>0</v>
      </c>
      <c r="J12" s="13" t="s">
        <v>13</v>
      </c>
      <c r="K12" s="10" t="s">
        <v>8</v>
      </c>
      <c r="L12" s="10" t="s">
        <v>9</v>
      </c>
      <c r="M12" s="10" t="s">
        <v>25</v>
      </c>
      <c r="N12" s="10" t="s">
        <v>26</v>
      </c>
      <c r="P12" s="16">
        <v>44185</v>
      </c>
      <c r="Q12" s="12">
        <v>0</v>
      </c>
    </row>
    <row r="13" spans="1:17" x14ac:dyDescent="0.25">
      <c r="A13" s="10" t="s">
        <v>8</v>
      </c>
      <c r="B13" s="16">
        <v>44192</v>
      </c>
      <c r="C13" s="12">
        <v>597364</v>
      </c>
      <c r="D13" s="12">
        <v>2144</v>
      </c>
      <c r="E13" s="12">
        <v>1295727</v>
      </c>
      <c r="F13" s="12">
        <v>12769</v>
      </c>
      <c r="G13" s="12">
        <v>0</v>
      </c>
      <c r="H13" s="12">
        <v>0</v>
      </c>
      <c r="J13" s="11" t="s">
        <v>27</v>
      </c>
      <c r="K13" s="10">
        <v>38560804</v>
      </c>
      <c r="L13" s="10">
        <v>0</v>
      </c>
      <c r="N13" s="10">
        <v>38560804</v>
      </c>
      <c r="P13" s="16">
        <v>44192</v>
      </c>
      <c r="Q13" s="12">
        <v>0</v>
      </c>
    </row>
    <row r="14" spans="1:17" x14ac:dyDescent="0.25">
      <c r="A14" s="10" t="s">
        <v>8</v>
      </c>
      <c r="B14" s="16">
        <v>44199</v>
      </c>
      <c r="C14" s="12">
        <v>341351</v>
      </c>
      <c r="D14" s="12">
        <v>1226</v>
      </c>
      <c r="E14" s="12">
        <v>740416</v>
      </c>
      <c r="F14" s="12">
        <v>7297</v>
      </c>
      <c r="G14" s="12">
        <v>0</v>
      </c>
      <c r="H14" s="12">
        <v>0</v>
      </c>
      <c r="J14" s="11" t="s">
        <v>28</v>
      </c>
      <c r="K14" s="10">
        <v>32923710</v>
      </c>
      <c r="L14" s="10">
        <v>470068</v>
      </c>
      <c r="N14" s="10">
        <v>33393778</v>
      </c>
      <c r="O14" s="19">
        <f>L14/K14-1</f>
        <v>-0.98572250818634954</v>
      </c>
      <c r="P14" s="16">
        <v>44199</v>
      </c>
      <c r="Q14" s="12">
        <v>0</v>
      </c>
    </row>
    <row r="15" spans="1:17" x14ac:dyDescent="0.25">
      <c r="A15" s="10" t="s">
        <v>8</v>
      </c>
      <c r="B15" s="16">
        <v>44206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J15" s="11" t="s">
        <v>16</v>
      </c>
      <c r="K15" s="10">
        <v>23918539.000000004</v>
      </c>
      <c r="L15" s="10">
        <v>25686460.999999996</v>
      </c>
      <c r="N15" s="10">
        <v>49605000</v>
      </c>
      <c r="P15" s="16">
        <v>44206</v>
      </c>
      <c r="Q15" s="12">
        <v>0</v>
      </c>
    </row>
    <row r="16" spans="1:17" x14ac:dyDescent="0.25">
      <c r="A16" s="10" t="s">
        <v>8</v>
      </c>
      <c r="B16" s="16">
        <v>44213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P16" s="16">
        <v>44213</v>
      </c>
      <c r="Q16" s="12">
        <v>0</v>
      </c>
    </row>
    <row r="17" spans="1:17" x14ac:dyDescent="0.25">
      <c r="A17" s="10" t="s">
        <v>8</v>
      </c>
      <c r="B17" s="16">
        <v>44220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P17" s="16">
        <v>44220</v>
      </c>
      <c r="Q17" s="12">
        <v>0</v>
      </c>
    </row>
    <row r="18" spans="1:17" x14ac:dyDescent="0.25">
      <c r="A18" s="10" t="s">
        <v>8</v>
      </c>
      <c r="B18" s="16">
        <v>44227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J18" s="10" t="s">
        <v>29</v>
      </c>
      <c r="P18" s="16">
        <v>44227</v>
      </c>
      <c r="Q18" s="12">
        <v>0</v>
      </c>
    </row>
    <row r="19" spans="1:17" x14ac:dyDescent="0.25">
      <c r="A19" s="10" t="s">
        <v>8</v>
      </c>
      <c r="B19" s="16">
        <v>44234</v>
      </c>
      <c r="C19" s="12">
        <v>1909269</v>
      </c>
      <c r="D19" s="12">
        <v>25901</v>
      </c>
      <c r="E19" s="12">
        <v>795401</v>
      </c>
      <c r="F19" s="12">
        <v>18181</v>
      </c>
      <c r="G19" s="12">
        <v>0</v>
      </c>
      <c r="H19" s="12">
        <v>0</v>
      </c>
      <c r="K19" s="10">
        <f>K5/K13*1000000</f>
        <v>15426.701165255787</v>
      </c>
      <c r="P19" s="16">
        <v>44234</v>
      </c>
      <c r="Q19" s="12">
        <v>0</v>
      </c>
    </row>
    <row r="20" spans="1:17" x14ac:dyDescent="0.25">
      <c r="A20" s="10" t="s">
        <v>8</v>
      </c>
      <c r="B20" s="16">
        <v>44241</v>
      </c>
      <c r="C20" s="12">
        <v>1909269</v>
      </c>
      <c r="D20" s="12">
        <v>25901</v>
      </c>
      <c r="E20" s="12">
        <v>795401</v>
      </c>
      <c r="F20" s="12">
        <v>18181</v>
      </c>
      <c r="G20" s="12">
        <v>0</v>
      </c>
      <c r="H20" s="12">
        <v>0</v>
      </c>
      <c r="K20" s="10">
        <f>K6/K14*1000000</f>
        <v>12707.650504757818</v>
      </c>
      <c r="L20" s="10">
        <f>L6/L14*1000000</f>
        <v>79044.010653777746</v>
      </c>
      <c r="O20" s="19">
        <f>L20/K20-1</f>
        <v>5.2201907916953818</v>
      </c>
      <c r="P20" s="16">
        <v>44241</v>
      </c>
      <c r="Q20" s="12">
        <v>0</v>
      </c>
    </row>
    <row r="21" spans="1:17" x14ac:dyDescent="0.25">
      <c r="A21" s="10" t="s">
        <v>8</v>
      </c>
      <c r="B21" s="16">
        <v>44248</v>
      </c>
      <c r="C21" s="12">
        <v>1909269</v>
      </c>
      <c r="D21" s="12">
        <v>25901</v>
      </c>
      <c r="E21" s="12">
        <v>795401</v>
      </c>
      <c r="F21" s="12">
        <v>18181</v>
      </c>
      <c r="G21" s="12">
        <v>0</v>
      </c>
      <c r="H21" s="12">
        <v>0</v>
      </c>
      <c r="K21" s="10">
        <f>K7/K15*1000000</f>
        <v>17693.675186431741</v>
      </c>
      <c r="L21" s="10">
        <f>L7/L15*1000000</f>
        <v>25843.782060907502</v>
      </c>
      <c r="P21" s="16">
        <v>44248</v>
      </c>
      <c r="Q21" s="12">
        <v>0</v>
      </c>
    </row>
    <row r="22" spans="1:17" x14ac:dyDescent="0.25">
      <c r="A22" s="10" t="s">
        <v>8</v>
      </c>
      <c r="B22" s="16">
        <v>44255</v>
      </c>
      <c r="C22" s="12">
        <v>1909269</v>
      </c>
      <c r="D22" s="12">
        <v>25901</v>
      </c>
      <c r="E22" s="12">
        <v>795401</v>
      </c>
      <c r="F22" s="12">
        <v>18181</v>
      </c>
      <c r="G22" s="12">
        <v>0</v>
      </c>
      <c r="H22" s="12">
        <v>0</v>
      </c>
      <c r="P22" s="16">
        <v>44255</v>
      </c>
      <c r="Q22" s="12">
        <v>0</v>
      </c>
    </row>
    <row r="23" spans="1:17" x14ac:dyDescent="0.25">
      <c r="A23" s="10" t="s">
        <v>8</v>
      </c>
      <c r="B23" s="16">
        <v>44262</v>
      </c>
      <c r="C23" s="12">
        <v>1835181</v>
      </c>
      <c r="D23" s="12">
        <v>19037</v>
      </c>
      <c r="E23" s="12">
        <v>1328752</v>
      </c>
      <c r="F23" s="12">
        <v>16170</v>
      </c>
      <c r="G23" s="12">
        <v>0</v>
      </c>
      <c r="H23" s="12">
        <v>0</v>
      </c>
      <c r="P23" s="16">
        <v>44262</v>
      </c>
      <c r="Q23" s="12">
        <v>0</v>
      </c>
    </row>
    <row r="24" spans="1:17" x14ac:dyDescent="0.25">
      <c r="A24" s="10" t="s">
        <v>8</v>
      </c>
      <c r="B24" s="16">
        <v>44269</v>
      </c>
      <c r="C24" s="12">
        <v>1835181</v>
      </c>
      <c r="D24" s="12">
        <v>19037</v>
      </c>
      <c r="E24" s="12">
        <v>1328752</v>
      </c>
      <c r="F24" s="12">
        <v>16170</v>
      </c>
      <c r="G24" s="12">
        <v>0</v>
      </c>
      <c r="H24" s="12">
        <v>0</v>
      </c>
      <c r="P24" s="16">
        <v>44269</v>
      </c>
      <c r="Q24" s="12">
        <v>0</v>
      </c>
    </row>
    <row r="25" spans="1:17" x14ac:dyDescent="0.25">
      <c r="A25" s="10" t="s">
        <v>8</v>
      </c>
      <c r="B25" s="16">
        <v>44276</v>
      </c>
      <c r="C25" s="12">
        <v>1835181</v>
      </c>
      <c r="D25" s="12">
        <v>19037</v>
      </c>
      <c r="E25" s="12">
        <v>1328752</v>
      </c>
      <c r="F25" s="12">
        <v>16170</v>
      </c>
      <c r="G25" s="12">
        <v>0</v>
      </c>
      <c r="H25" s="12">
        <v>0</v>
      </c>
      <c r="P25" s="16">
        <v>44276</v>
      </c>
      <c r="Q25" s="12">
        <v>0</v>
      </c>
    </row>
    <row r="26" spans="1:17" x14ac:dyDescent="0.25">
      <c r="A26" s="10" t="s">
        <v>8</v>
      </c>
      <c r="B26" s="16">
        <v>44283</v>
      </c>
      <c r="C26" s="12">
        <v>1835181</v>
      </c>
      <c r="D26" s="12">
        <v>19037</v>
      </c>
      <c r="E26" s="12">
        <v>1328752</v>
      </c>
      <c r="F26" s="12">
        <v>16170</v>
      </c>
      <c r="G26" s="12">
        <v>0</v>
      </c>
      <c r="H26" s="12">
        <v>0</v>
      </c>
      <c r="P26" s="16">
        <v>44283</v>
      </c>
      <c r="Q26" s="12">
        <v>0</v>
      </c>
    </row>
    <row r="27" spans="1:17" x14ac:dyDescent="0.25">
      <c r="A27" s="10" t="s">
        <v>8</v>
      </c>
      <c r="B27" s="16">
        <v>44290</v>
      </c>
      <c r="C27" s="12">
        <v>1348069</v>
      </c>
      <c r="D27" s="12">
        <v>28412</v>
      </c>
      <c r="E27" s="12">
        <v>569465</v>
      </c>
      <c r="F27" s="12">
        <v>6930</v>
      </c>
      <c r="G27" s="12">
        <v>0</v>
      </c>
      <c r="H27" s="12">
        <v>0</v>
      </c>
      <c r="P27" s="16">
        <v>44290</v>
      </c>
      <c r="Q27" s="12">
        <v>0</v>
      </c>
    </row>
    <row r="28" spans="1:17" x14ac:dyDescent="0.25">
      <c r="A28" s="10" t="s">
        <v>8</v>
      </c>
      <c r="B28" s="16">
        <v>44297</v>
      </c>
      <c r="C28" s="12">
        <v>982735</v>
      </c>
      <c r="D28" s="12">
        <v>35442</v>
      </c>
      <c r="E28" s="12">
        <v>0</v>
      </c>
      <c r="F28" s="12">
        <v>0</v>
      </c>
      <c r="G28" s="12">
        <v>0</v>
      </c>
      <c r="H28" s="12">
        <v>0</v>
      </c>
      <c r="P28" s="16">
        <v>44297</v>
      </c>
      <c r="Q28" s="12">
        <v>0</v>
      </c>
    </row>
    <row r="29" spans="1:17" x14ac:dyDescent="0.25">
      <c r="A29" s="10" t="s">
        <v>8</v>
      </c>
      <c r="B29" s="16">
        <v>44304</v>
      </c>
      <c r="C29" s="12">
        <v>982735</v>
      </c>
      <c r="D29" s="12">
        <v>35442</v>
      </c>
      <c r="E29" s="12">
        <v>0</v>
      </c>
      <c r="F29" s="12">
        <v>0</v>
      </c>
      <c r="G29" s="12">
        <v>0</v>
      </c>
      <c r="H29" s="12">
        <v>0</v>
      </c>
      <c r="P29" s="16">
        <v>44304</v>
      </c>
      <c r="Q29" s="12">
        <v>0</v>
      </c>
    </row>
    <row r="30" spans="1:17" x14ac:dyDescent="0.25">
      <c r="A30" s="10" t="s">
        <v>8</v>
      </c>
      <c r="B30" s="16">
        <v>44311</v>
      </c>
      <c r="C30" s="12">
        <v>982735</v>
      </c>
      <c r="D30" s="12">
        <v>35442</v>
      </c>
      <c r="E30" s="12">
        <v>0</v>
      </c>
      <c r="F30" s="12">
        <v>0</v>
      </c>
      <c r="G30" s="12">
        <v>0</v>
      </c>
      <c r="H30" s="12">
        <v>0</v>
      </c>
      <c r="P30" s="16">
        <v>44311</v>
      </c>
      <c r="Q30" s="12">
        <v>0</v>
      </c>
    </row>
    <row r="31" spans="1:17" x14ac:dyDescent="0.25">
      <c r="A31" s="10" t="s">
        <v>8</v>
      </c>
      <c r="B31" s="16">
        <v>44318</v>
      </c>
      <c r="C31" s="12">
        <v>1192902</v>
      </c>
      <c r="D31" s="12">
        <v>35573</v>
      </c>
      <c r="E31" s="12">
        <v>422781</v>
      </c>
      <c r="F31" s="12">
        <v>4450</v>
      </c>
      <c r="G31" s="12">
        <v>0</v>
      </c>
      <c r="H31" s="12">
        <v>0</v>
      </c>
      <c r="P31" s="16">
        <v>44318</v>
      </c>
      <c r="Q31" s="12">
        <v>0</v>
      </c>
    </row>
    <row r="32" spans="1:17" x14ac:dyDescent="0.25">
      <c r="A32" s="10" t="s">
        <v>8</v>
      </c>
      <c r="B32" s="16">
        <v>44325</v>
      </c>
      <c r="C32" s="12">
        <v>1718318</v>
      </c>
      <c r="D32" s="12">
        <v>35899</v>
      </c>
      <c r="E32" s="12">
        <v>1479733</v>
      </c>
      <c r="F32" s="12">
        <v>15576</v>
      </c>
      <c r="G32" s="12">
        <v>0</v>
      </c>
      <c r="H32" s="12">
        <v>0</v>
      </c>
      <c r="P32" s="16">
        <v>44325</v>
      </c>
      <c r="Q32" s="12">
        <v>0</v>
      </c>
    </row>
    <row r="33" spans="1:17" x14ac:dyDescent="0.25">
      <c r="A33" s="10" t="s">
        <v>8</v>
      </c>
      <c r="B33" s="16">
        <v>44332</v>
      </c>
      <c r="C33" s="12">
        <v>1718318</v>
      </c>
      <c r="D33" s="12">
        <v>35899</v>
      </c>
      <c r="E33" s="12">
        <v>1479733</v>
      </c>
      <c r="F33" s="12">
        <v>15576</v>
      </c>
      <c r="G33" s="12">
        <v>0</v>
      </c>
      <c r="H33" s="12">
        <v>0</v>
      </c>
      <c r="P33" s="16">
        <v>44332</v>
      </c>
      <c r="Q33" s="12">
        <v>0</v>
      </c>
    </row>
    <row r="34" spans="1:17" x14ac:dyDescent="0.25">
      <c r="A34" s="10" t="s">
        <v>8</v>
      </c>
      <c r="B34" s="16">
        <v>44339</v>
      </c>
      <c r="C34" s="12">
        <v>1718318</v>
      </c>
      <c r="D34" s="12">
        <v>35899</v>
      </c>
      <c r="E34" s="12">
        <v>1479733</v>
      </c>
      <c r="F34" s="12">
        <v>15576</v>
      </c>
      <c r="G34" s="12">
        <v>0</v>
      </c>
      <c r="H34" s="12">
        <v>0</v>
      </c>
      <c r="P34" s="16">
        <v>44339</v>
      </c>
      <c r="Q34" s="12">
        <v>0</v>
      </c>
    </row>
    <row r="35" spans="1:17" x14ac:dyDescent="0.25">
      <c r="A35" s="10" t="s">
        <v>8</v>
      </c>
      <c r="B35" s="16">
        <v>44346</v>
      </c>
      <c r="C35" s="12">
        <v>1718318</v>
      </c>
      <c r="D35" s="12">
        <v>35899</v>
      </c>
      <c r="E35" s="12">
        <v>1479733</v>
      </c>
      <c r="F35" s="12">
        <v>15576</v>
      </c>
      <c r="G35" s="12">
        <v>0</v>
      </c>
      <c r="H35" s="12">
        <v>0</v>
      </c>
      <c r="P35" s="16">
        <v>44346</v>
      </c>
      <c r="Q35" s="12">
        <v>0</v>
      </c>
    </row>
    <row r="36" spans="1:17" x14ac:dyDescent="0.25">
      <c r="A36" s="10" t="s">
        <v>8</v>
      </c>
      <c r="B36" s="16">
        <v>44353</v>
      </c>
      <c r="C36" s="12">
        <v>1229800</v>
      </c>
      <c r="D36" s="12">
        <v>21923</v>
      </c>
      <c r="E36" s="12">
        <v>1128828</v>
      </c>
      <c r="F36" s="12">
        <v>16019</v>
      </c>
      <c r="G36" s="12">
        <v>0</v>
      </c>
      <c r="H36" s="12">
        <v>0</v>
      </c>
      <c r="P36" s="16">
        <v>44353</v>
      </c>
      <c r="Q36" s="12">
        <v>0</v>
      </c>
    </row>
    <row r="37" spans="1:17" x14ac:dyDescent="0.25">
      <c r="A37" s="10" t="s">
        <v>8</v>
      </c>
      <c r="B37" s="16">
        <v>44360</v>
      </c>
      <c r="C37" s="12">
        <v>1148380</v>
      </c>
      <c r="D37" s="12">
        <v>19594</v>
      </c>
      <c r="E37" s="12">
        <v>1070344</v>
      </c>
      <c r="F37" s="12">
        <v>16093</v>
      </c>
      <c r="G37" s="12">
        <v>0</v>
      </c>
      <c r="H37" s="12">
        <v>0</v>
      </c>
      <c r="P37" s="16">
        <v>44360</v>
      </c>
      <c r="Q37" s="12">
        <v>0</v>
      </c>
    </row>
    <row r="38" spans="1:17" x14ac:dyDescent="0.25">
      <c r="A38" s="10" t="s">
        <v>8</v>
      </c>
      <c r="B38" s="16">
        <v>44367</v>
      </c>
      <c r="C38" s="12">
        <v>1148380</v>
      </c>
      <c r="D38" s="12">
        <v>19594</v>
      </c>
      <c r="E38" s="12">
        <v>1070344</v>
      </c>
      <c r="F38" s="12">
        <v>16093</v>
      </c>
      <c r="G38" s="12">
        <v>0</v>
      </c>
      <c r="H38" s="12">
        <v>0</v>
      </c>
      <c r="P38" s="16">
        <v>44367</v>
      </c>
      <c r="Q38" s="12">
        <v>0</v>
      </c>
    </row>
    <row r="39" spans="1:17" x14ac:dyDescent="0.25">
      <c r="A39" s="10" t="s">
        <v>8</v>
      </c>
      <c r="B39" s="16">
        <v>44374</v>
      </c>
      <c r="C39" s="12">
        <v>1148380</v>
      </c>
      <c r="D39" s="12">
        <v>19594</v>
      </c>
      <c r="E39" s="12">
        <v>1070344</v>
      </c>
      <c r="F39" s="12">
        <v>16093</v>
      </c>
      <c r="G39" s="12">
        <v>0</v>
      </c>
      <c r="H39" s="12">
        <v>0</v>
      </c>
      <c r="P39" s="16">
        <v>44374</v>
      </c>
      <c r="Q39" s="12">
        <v>0</v>
      </c>
    </row>
    <row r="40" spans="1:17" x14ac:dyDescent="0.25">
      <c r="A40" s="10" t="s">
        <v>8</v>
      </c>
      <c r="B40" s="16">
        <v>44381</v>
      </c>
      <c r="C40" s="14">
        <v>0</v>
      </c>
      <c r="D40" s="14">
        <v>0</v>
      </c>
      <c r="E40" s="10">
        <v>0</v>
      </c>
      <c r="F40" s="10">
        <v>0</v>
      </c>
      <c r="G40" s="12">
        <v>0</v>
      </c>
      <c r="H40" s="12">
        <v>0</v>
      </c>
      <c r="P40" s="16">
        <v>44381</v>
      </c>
      <c r="Q40" s="12">
        <v>0</v>
      </c>
    </row>
    <row r="41" spans="1:17" x14ac:dyDescent="0.25">
      <c r="A41" s="10" t="s">
        <v>8</v>
      </c>
      <c r="B41" s="16">
        <v>44388</v>
      </c>
      <c r="C41" s="14">
        <v>0</v>
      </c>
      <c r="D41" s="14">
        <v>0</v>
      </c>
      <c r="E41" s="10">
        <v>0</v>
      </c>
      <c r="F41" s="10">
        <v>0</v>
      </c>
      <c r="G41" s="10">
        <v>3155873.75</v>
      </c>
      <c r="H41" s="10">
        <v>51650.484999999993</v>
      </c>
      <c r="P41" s="16">
        <v>44388</v>
      </c>
      <c r="Q41" s="10">
        <v>3155873.75</v>
      </c>
    </row>
    <row r="42" spans="1:17" x14ac:dyDescent="0.25">
      <c r="A42" s="10" t="s">
        <v>8</v>
      </c>
      <c r="B42" s="16">
        <v>44395</v>
      </c>
      <c r="C42" s="14">
        <v>0</v>
      </c>
      <c r="D42" s="14">
        <v>0</v>
      </c>
      <c r="E42" s="10">
        <v>0</v>
      </c>
      <c r="F42" s="10">
        <v>0</v>
      </c>
      <c r="G42" s="10">
        <v>3155873.75</v>
      </c>
      <c r="H42" s="10">
        <v>51650.484999999993</v>
      </c>
      <c r="P42" s="16">
        <v>44395</v>
      </c>
      <c r="Q42" s="10">
        <v>3155873.75</v>
      </c>
    </row>
    <row r="43" spans="1:17" x14ac:dyDescent="0.25">
      <c r="A43" s="10" t="s">
        <v>8</v>
      </c>
      <c r="B43" s="16">
        <v>44402</v>
      </c>
      <c r="C43" s="14">
        <v>0</v>
      </c>
      <c r="D43" s="14">
        <v>0</v>
      </c>
      <c r="E43" s="10">
        <v>0</v>
      </c>
      <c r="F43" s="10">
        <v>0</v>
      </c>
      <c r="G43" s="10">
        <v>3155873.75</v>
      </c>
      <c r="H43" s="10">
        <v>51650.484999999993</v>
      </c>
      <c r="P43" s="16">
        <v>44402</v>
      </c>
      <c r="Q43" s="10">
        <v>3155873.75</v>
      </c>
    </row>
    <row r="44" spans="1:17" x14ac:dyDescent="0.25">
      <c r="A44" s="10" t="s">
        <v>8</v>
      </c>
      <c r="B44" s="16">
        <v>44409</v>
      </c>
      <c r="C44" s="14">
        <v>0</v>
      </c>
      <c r="D44" s="14">
        <v>0</v>
      </c>
      <c r="E44" s="10">
        <v>0</v>
      </c>
      <c r="F44" s="10">
        <v>0</v>
      </c>
      <c r="G44" s="10">
        <v>3155873.75</v>
      </c>
      <c r="H44" s="10">
        <v>51650.484999999993</v>
      </c>
      <c r="P44" s="16">
        <v>44409</v>
      </c>
      <c r="Q44" s="10">
        <v>3155873.75</v>
      </c>
    </row>
    <row r="45" spans="1:17" x14ac:dyDescent="0.25">
      <c r="A45" s="10" t="s">
        <v>8</v>
      </c>
      <c r="B45" s="16">
        <v>44416</v>
      </c>
      <c r="C45" s="14">
        <v>0</v>
      </c>
      <c r="D45" s="14">
        <v>0</v>
      </c>
      <c r="E45" s="10">
        <v>0</v>
      </c>
      <c r="F45" s="10">
        <v>0</v>
      </c>
      <c r="G45" s="10">
        <v>1845615</v>
      </c>
      <c r="H45" s="10">
        <v>30608.865000000002</v>
      </c>
      <c r="P45" s="16">
        <v>44416</v>
      </c>
      <c r="Q45" s="10">
        <v>1845615</v>
      </c>
    </row>
    <row r="46" spans="1:17" x14ac:dyDescent="0.25">
      <c r="A46" s="10" t="s">
        <v>8</v>
      </c>
      <c r="B46" s="16">
        <v>44423</v>
      </c>
      <c r="C46" s="14">
        <v>0</v>
      </c>
      <c r="D46" s="14">
        <v>0</v>
      </c>
      <c r="E46" s="10">
        <v>0</v>
      </c>
      <c r="F46" s="10">
        <v>0</v>
      </c>
      <c r="G46" s="10">
        <v>1845615</v>
      </c>
      <c r="H46" s="10">
        <v>30608.865000000002</v>
      </c>
      <c r="P46" s="16">
        <v>44423</v>
      </c>
      <c r="Q46" s="10">
        <v>1845615</v>
      </c>
    </row>
    <row r="47" spans="1:17" x14ac:dyDescent="0.25">
      <c r="A47" s="10" t="s">
        <v>8</v>
      </c>
      <c r="B47" s="16">
        <v>44430</v>
      </c>
      <c r="C47" s="14">
        <v>0</v>
      </c>
      <c r="D47" s="14">
        <v>0</v>
      </c>
      <c r="E47" s="10">
        <v>0</v>
      </c>
      <c r="F47" s="10">
        <v>0</v>
      </c>
      <c r="G47" s="10">
        <v>1845615</v>
      </c>
      <c r="H47" s="10">
        <v>30608.865000000002</v>
      </c>
      <c r="P47" s="16">
        <v>44430</v>
      </c>
      <c r="Q47" s="10">
        <v>1845615</v>
      </c>
    </row>
    <row r="48" spans="1:17" x14ac:dyDescent="0.25">
      <c r="A48" s="10" t="s">
        <v>8</v>
      </c>
      <c r="B48" s="16">
        <v>44437</v>
      </c>
      <c r="C48" s="14">
        <v>0</v>
      </c>
      <c r="D48" s="14">
        <v>0</v>
      </c>
      <c r="E48" s="10">
        <v>0</v>
      </c>
      <c r="F48" s="10">
        <v>0</v>
      </c>
      <c r="G48" s="10">
        <v>1845615</v>
      </c>
      <c r="H48" s="10">
        <v>30608.865000000002</v>
      </c>
      <c r="P48" s="16">
        <v>44437</v>
      </c>
      <c r="Q48" s="10">
        <v>1845615</v>
      </c>
    </row>
    <row r="49" spans="1:17" x14ac:dyDescent="0.25">
      <c r="A49" s="10" t="s">
        <v>8</v>
      </c>
      <c r="B49" s="16">
        <v>44444</v>
      </c>
      <c r="C49" s="14">
        <v>0</v>
      </c>
      <c r="D49" s="14">
        <v>0</v>
      </c>
      <c r="E49" s="10">
        <v>0</v>
      </c>
      <c r="F49" s="10">
        <v>0</v>
      </c>
      <c r="G49" s="10">
        <v>782516.8</v>
      </c>
      <c r="H49" s="10">
        <v>18833.892</v>
      </c>
      <c r="P49" s="16">
        <v>44444</v>
      </c>
      <c r="Q49" s="10">
        <v>782516.8</v>
      </c>
    </row>
    <row r="50" spans="1:17" x14ac:dyDescent="0.25">
      <c r="A50" s="10" t="s">
        <v>8</v>
      </c>
      <c r="B50" s="16">
        <v>44451</v>
      </c>
      <c r="C50" s="14">
        <v>0</v>
      </c>
      <c r="D50" s="14">
        <v>0</v>
      </c>
      <c r="E50" s="10">
        <v>0</v>
      </c>
      <c r="F50" s="10">
        <v>0</v>
      </c>
      <c r="G50" s="10">
        <v>782516.8</v>
      </c>
      <c r="H50" s="10">
        <v>18833.892</v>
      </c>
      <c r="P50" s="16">
        <v>44451</v>
      </c>
      <c r="Q50" s="10">
        <v>782516.8</v>
      </c>
    </row>
    <row r="51" spans="1:17" x14ac:dyDescent="0.25">
      <c r="A51" s="10" t="s">
        <v>8</v>
      </c>
      <c r="B51" s="16">
        <v>44458</v>
      </c>
      <c r="C51" s="14">
        <v>0</v>
      </c>
      <c r="D51" s="14">
        <v>0</v>
      </c>
      <c r="E51" s="10">
        <v>0</v>
      </c>
      <c r="F51" s="10">
        <v>0</v>
      </c>
      <c r="G51" s="10">
        <v>782516.8</v>
      </c>
      <c r="H51" s="10">
        <v>18833.892</v>
      </c>
      <c r="P51" s="16">
        <v>44458</v>
      </c>
      <c r="Q51" s="10">
        <v>782516.8</v>
      </c>
    </row>
    <row r="52" spans="1:17" x14ac:dyDescent="0.25">
      <c r="A52" s="10" t="s">
        <v>8</v>
      </c>
      <c r="B52" s="16">
        <v>44465</v>
      </c>
      <c r="C52" s="14">
        <v>0</v>
      </c>
      <c r="D52" s="14">
        <v>0</v>
      </c>
      <c r="E52" s="10">
        <v>0</v>
      </c>
      <c r="F52" s="10">
        <v>0</v>
      </c>
      <c r="G52" s="10">
        <v>782516.8</v>
      </c>
      <c r="H52" s="10">
        <v>18833.892</v>
      </c>
      <c r="P52" s="16">
        <v>44465</v>
      </c>
      <c r="Q52" s="10">
        <v>782516.8</v>
      </c>
    </row>
    <row r="53" spans="1:17" x14ac:dyDescent="0.25">
      <c r="A53" s="10" t="s">
        <v>8</v>
      </c>
      <c r="B53" s="16">
        <v>44472</v>
      </c>
      <c r="C53" s="14">
        <v>0</v>
      </c>
      <c r="D53" s="14">
        <v>0</v>
      </c>
      <c r="E53" s="10">
        <v>0</v>
      </c>
      <c r="F53" s="10">
        <v>0</v>
      </c>
      <c r="G53" s="10">
        <v>782516.8</v>
      </c>
      <c r="H53" s="10">
        <v>18833.892</v>
      </c>
      <c r="P53" s="16">
        <v>44472</v>
      </c>
      <c r="Q53" s="10">
        <v>782516.8</v>
      </c>
    </row>
    <row r="54" spans="1:17" x14ac:dyDescent="0.25">
      <c r="A54" s="10" t="s">
        <v>9</v>
      </c>
      <c r="B54" s="16">
        <v>44479</v>
      </c>
      <c r="C54" s="14">
        <v>0</v>
      </c>
      <c r="D54" s="14">
        <v>0</v>
      </c>
      <c r="E54" s="10">
        <v>117517</v>
      </c>
      <c r="F54" s="10">
        <v>9289.0149999999994</v>
      </c>
      <c r="G54" s="10">
        <v>0</v>
      </c>
      <c r="H54" s="10">
        <v>0</v>
      </c>
      <c r="P54" s="16">
        <v>44479</v>
      </c>
      <c r="Q54" s="10">
        <v>0</v>
      </c>
    </row>
    <row r="55" spans="1:17" x14ac:dyDescent="0.25">
      <c r="A55" s="10" t="s">
        <v>9</v>
      </c>
      <c r="B55" s="16">
        <v>44486</v>
      </c>
      <c r="C55" s="14">
        <v>0</v>
      </c>
      <c r="D55" s="14">
        <v>0</v>
      </c>
      <c r="E55" s="10">
        <v>117517</v>
      </c>
      <c r="F55" s="10">
        <v>9289.0149999999994</v>
      </c>
      <c r="G55" s="10">
        <v>0</v>
      </c>
      <c r="H55" s="10">
        <v>0</v>
      </c>
      <c r="P55" s="16">
        <v>44486</v>
      </c>
      <c r="Q55" s="10">
        <v>0</v>
      </c>
    </row>
    <row r="56" spans="1:17" x14ac:dyDescent="0.25">
      <c r="A56" s="10" t="s">
        <v>9</v>
      </c>
      <c r="B56" s="16">
        <v>44493</v>
      </c>
      <c r="C56" s="14">
        <v>0</v>
      </c>
      <c r="D56" s="14">
        <v>0</v>
      </c>
      <c r="E56" s="10">
        <v>117517</v>
      </c>
      <c r="F56" s="10">
        <v>9289.0149999999994</v>
      </c>
      <c r="G56" s="10">
        <v>0</v>
      </c>
      <c r="H56" s="10">
        <v>0</v>
      </c>
      <c r="P56" s="16">
        <v>44493</v>
      </c>
      <c r="Q56" s="10">
        <v>0</v>
      </c>
    </row>
    <row r="57" spans="1:17" x14ac:dyDescent="0.25">
      <c r="A57" s="10" t="s">
        <v>9</v>
      </c>
      <c r="B57" s="16">
        <v>44500</v>
      </c>
      <c r="C57" s="14">
        <v>0</v>
      </c>
      <c r="D57" s="14">
        <v>0</v>
      </c>
      <c r="E57" s="10">
        <v>117517</v>
      </c>
      <c r="F57" s="10">
        <v>9289.0149999999994</v>
      </c>
      <c r="G57" s="10">
        <v>0</v>
      </c>
      <c r="H57" s="10">
        <v>0</v>
      </c>
      <c r="P57" s="16">
        <v>44500</v>
      </c>
      <c r="Q57" s="10">
        <v>0</v>
      </c>
    </row>
    <row r="58" spans="1:17" x14ac:dyDescent="0.25">
      <c r="A58" s="10" t="s">
        <v>9</v>
      </c>
      <c r="B58" s="16">
        <v>44507</v>
      </c>
      <c r="C58" s="14">
        <v>0</v>
      </c>
      <c r="D58" s="14">
        <v>0</v>
      </c>
      <c r="E58" s="10">
        <v>0</v>
      </c>
      <c r="F58" s="10">
        <v>0</v>
      </c>
      <c r="G58" s="10">
        <v>0</v>
      </c>
      <c r="H58" s="10">
        <v>0</v>
      </c>
      <c r="P58" s="16">
        <v>44507</v>
      </c>
      <c r="Q58" s="10">
        <v>0</v>
      </c>
    </row>
    <row r="59" spans="1:17" x14ac:dyDescent="0.25">
      <c r="A59" s="10" t="s">
        <v>9</v>
      </c>
      <c r="B59" s="16">
        <v>44514</v>
      </c>
      <c r="C59" s="14">
        <v>0</v>
      </c>
      <c r="D59" s="14">
        <v>0</v>
      </c>
      <c r="E59" s="10">
        <v>0</v>
      </c>
      <c r="F59" s="10">
        <v>0</v>
      </c>
      <c r="G59" s="10">
        <v>0</v>
      </c>
      <c r="H59" s="10">
        <v>0</v>
      </c>
      <c r="P59" s="16">
        <v>44514</v>
      </c>
      <c r="Q59" s="10">
        <v>0</v>
      </c>
    </row>
    <row r="60" spans="1:17" x14ac:dyDescent="0.25">
      <c r="A60" s="10" t="s">
        <v>9</v>
      </c>
      <c r="B60" s="16">
        <v>44521</v>
      </c>
      <c r="C60" s="14">
        <v>0</v>
      </c>
      <c r="D60" s="14">
        <v>0</v>
      </c>
      <c r="E60" s="10">
        <v>0</v>
      </c>
      <c r="F60" s="10">
        <v>0</v>
      </c>
      <c r="G60" s="10">
        <v>0</v>
      </c>
      <c r="H60" s="10">
        <v>0</v>
      </c>
      <c r="P60" s="16">
        <v>44521</v>
      </c>
      <c r="Q60" s="10">
        <v>0</v>
      </c>
    </row>
    <row r="61" spans="1:17" x14ac:dyDescent="0.25">
      <c r="A61" s="10" t="s">
        <v>9</v>
      </c>
      <c r="B61" s="16">
        <v>44528</v>
      </c>
      <c r="C61" s="14">
        <v>0</v>
      </c>
      <c r="D61" s="14">
        <v>0</v>
      </c>
      <c r="E61" s="10">
        <v>0</v>
      </c>
      <c r="F61" s="10">
        <v>0</v>
      </c>
      <c r="G61" s="10">
        <v>0</v>
      </c>
      <c r="H61" s="10">
        <v>0</v>
      </c>
      <c r="P61" s="16">
        <v>44528</v>
      </c>
      <c r="Q61" s="10">
        <v>0</v>
      </c>
    </row>
    <row r="62" spans="1:17" x14ac:dyDescent="0.25">
      <c r="A62" s="10" t="s">
        <v>9</v>
      </c>
      <c r="B62" s="16">
        <v>44535</v>
      </c>
      <c r="C62" s="14">
        <v>0</v>
      </c>
      <c r="D62" s="14">
        <v>0</v>
      </c>
      <c r="E62" s="10">
        <v>0</v>
      </c>
      <c r="F62" s="10">
        <v>0</v>
      </c>
      <c r="G62" s="10">
        <v>0</v>
      </c>
      <c r="H62" s="10">
        <v>0</v>
      </c>
      <c r="P62" s="16">
        <v>44535</v>
      </c>
      <c r="Q62" s="10">
        <v>0</v>
      </c>
    </row>
    <row r="63" spans="1:17" x14ac:dyDescent="0.25">
      <c r="A63" s="10" t="s">
        <v>9</v>
      </c>
      <c r="B63" s="16">
        <v>44542</v>
      </c>
      <c r="C63" s="14">
        <v>0</v>
      </c>
      <c r="D63" s="14">
        <v>0</v>
      </c>
      <c r="E63" s="10">
        <v>0</v>
      </c>
      <c r="F63" s="10">
        <v>0</v>
      </c>
      <c r="G63" s="10">
        <v>0</v>
      </c>
      <c r="H63" s="10">
        <v>0</v>
      </c>
      <c r="P63" s="16">
        <v>44542</v>
      </c>
      <c r="Q63" s="10">
        <v>0</v>
      </c>
    </row>
    <row r="64" spans="1:17" x14ac:dyDescent="0.25">
      <c r="A64" s="10" t="s">
        <v>9</v>
      </c>
      <c r="B64" s="16">
        <v>44549</v>
      </c>
      <c r="C64" s="14">
        <v>0</v>
      </c>
      <c r="D64" s="14">
        <v>0</v>
      </c>
      <c r="E64" s="10">
        <v>0</v>
      </c>
      <c r="F64" s="10">
        <v>0</v>
      </c>
      <c r="G64" s="10">
        <v>0</v>
      </c>
      <c r="H64" s="10">
        <v>0</v>
      </c>
      <c r="P64" s="16">
        <v>44549</v>
      </c>
      <c r="Q64" s="10">
        <v>0</v>
      </c>
    </row>
    <row r="65" spans="1:17" x14ac:dyDescent="0.25">
      <c r="A65" s="10" t="s">
        <v>9</v>
      </c>
      <c r="B65" s="16">
        <v>44556</v>
      </c>
      <c r="C65" s="14">
        <v>0</v>
      </c>
      <c r="D65" s="14">
        <v>0</v>
      </c>
      <c r="E65" s="10">
        <v>0</v>
      </c>
      <c r="F65" s="10">
        <v>0</v>
      </c>
      <c r="G65" s="10">
        <v>0</v>
      </c>
      <c r="H65" s="10">
        <v>0</v>
      </c>
      <c r="P65" s="16">
        <v>44556</v>
      </c>
      <c r="Q65" s="10">
        <v>0</v>
      </c>
    </row>
    <row r="66" spans="1:17" x14ac:dyDescent="0.25">
      <c r="A66" s="10" t="s">
        <v>9</v>
      </c>
      <c r="B66" s="16">
        <v>44563</v>
      </c>
      <c r="C66" s="14">
        <v>0</v>
      </c>
      <c r="D66" s="14">
        <v>0</v>
      </c>
      <c r="E66" s="10">
        <v>0</v>
      </c>
      <c r="F66" s="10">
        <v>0</v>
      </c>
      <c r="G66" s="10">
        <v>0</v>
      </c>
      <c r="H66" s="10">
        <v>0</v>
      </c>
      <c r="P66" s="16">
        <v>44563</v>
      </c>
      <c r="Q66" s="10">
        <v>0</v>
      </c>
    </row>
    <row r="67" spans="1:17" x14ac:dyDescent="0.25">
      <c r="A67" s="10" t="s">
        <v>9</v>
      </c>
      <c r="B67" s="16">
        <v>44570</v>
      </c>
      <c r="C67" s="14">
        <v>0</v>
      </c>
      <c r="D67" s="14">
        <v>0</v>
      </c>
      <c r="E67" s="10">
        <v>0</v>
      </c>
      <c r="F67" s="10">
        <v>0</v>
      </c>
      <c r="G67" s="10">
        <v>1121909.25</v>
      </c>
      <c r="H67" s="10">
        <v>15439.674999999999</v>
      </c>
      <c r="P67" s="16">
        <v>44570</v>
      </c>
      <c r="Q67" s="10">
        <v>1121909.25</v>
      </c>
    </row>
    <row r="68" spans="1:17" x14ac:dyDescent="0.25">
      <c r="A68" s="10" t="s">
        <v>9</v>
      </c>
      <c r="B68" s="16">
        <v>44577</v>
      </c>
      <c r="C68" s="14">
        <v>0</v>
      </c>
      <c r="D68" s="14">
        <v>0</v>
      </c>
      <c r="E68" s="10">
        <v>0</v>
      </c>
      <c r="F68" s="10">
        <v>0</v>
      </c>
      <c r="G68" s="10">
        <v>1121909.25</v>
      </c>
      <c r="H68" s="10">
        <v>15439.674999999999</v>
      </c>
      <c r="P68" s="16">
        <v>44577</v>
      </c>
      <c r="Q68" s="10">
        <v>1121909.25</v>
      </c>
    </row>
    <row r="69" spans="1:17" x14ac:dyDescent="0.25">
      <c r="A69" s="10" t="s">
        <v>9</v>
      </c>
      <c r="B69" s="16">
        <v>44584</v>
      </c>
      <c r="C69" s="14">
        <v>0</v>
      </c>
      <c r="D69" s="14">
        <v>0</v>
      </c>
      <c r="E69" s="10">
        <v>0</v>
      </c>
      <c r="F69" s="10">
        <v>0</v>
      </c>
      <c r="G69" s="10">
        <v>1121909.25</v>
      </c>
      <c r="H69" s="10">
        <v>15439.674999999999</v>
      </c>
      <c r="P69" s="16">
        <v>44584</v>
      </c>
      <c r="Q69" s="10">
        <v>1121909.25</v>
      </c>
    </row>
    <row r="70" spans="1:17" x14ac:dyDescent="0.25">
      <c r="A70" s="10" t="s">
        <v>9</v>
      </c>
      <c r="B70" s="16">
        <v>44591</v>
      </c>
      <c r="C70" s="14">
        <v>0</v>
      </c>
      <c r="D70" s="14">
        <v>0</v>
      </c>
      <c r="E70" s="10">
        <v>0</v>
      </c>
      <c r="F70" s="10">
        <v>0</v>
      </c>
      <c r="G70" s="10">
        <v>1121909.25</v>
      </c>
      <c r="H70" s="10">
        <v>15439.674999999999</v>
      </c>
      <c r="P70" s="16">
        <v>44591</v>
      </c>
      <c r="Q70" s="10">
        <v>1121909.25</v>
      </c>
    </row>
    <row r="71" spans="1:17" x14ac:dyDescent="0.25">
      <c r="A71" s="10" t="s">
        <v>9</v>
      </c>
      <c r="B71" s="16">
        <v>44598</v>
      </c>
      <c r="C71" s="14">
        <v>0</v>
      </c>
      <c r="D71" s="14">
        <v>0</v>
      </c>
      <c r="E71" s="10">
        <v>0</v>
      </c>
      <c r="F71" s="10">
        <v>0</v>
      </c>
      <c r="G71" s="10">
        <v>614991.25</v>
      </c>
      <c r="H71" s="10">
        <v>20126.7</v>
      </c>
      <c r="P71" s="16">
        <v>44598</v>
      </c>
      <c r="Q71" s="10">
        <v>614991.25</v>
      </c>
    </row>
    <row r="72" spans="1:17" x14ac:dyDescent="0.25">
      <c r="A72" s="10" t="s">
        <v>9</v>
      </c>
      <c r="B72" s="16">
        <v>44605</v>
      </c>
      <c r="C72" s="14">
        <v>0</v>
      </c>
      <c r="D72" s="14">
        <v>0</v>
      </c>
      <c r="E72" s="10">
        <v>0</v>
      </c>
      <c r="F72" s="10">
        <v>0</v>
      </c>
      <c r="G72" s="10">
        <v>614991.25</v>
      </c>
      <c r="H72" s="10">
        <v>20126.7</v>
      </c>
      <c r="P72" s="16">
        <v>44605</v>
      </c>
      <c r="Q72" s="10">
        <v>614991.25</v>
      </c>
    </row>
    <row r="73" spans="1:17" x14ac:dyDescent="0.25">
      <c r="A73" s="10" t="s">
        <v>9</v>
      </c>
      <c r="B73" s="16">
        <v>44612</v>
      </c>
      <c r="C73" s="14">
        <v>0</v>
      </c>
      <c r="D73" s="14">
        <v>0</v>
      </c>
      <c r="E73" s="10">
        <v>0</v>
      </c>
      <c r="F73" s="10">
        <v>0</v>
      </c>
      <c r="G73" s="10">
        <v>614991.25</v>
      </c>
      <c r="H73" s="10">
        <v>20126.7</v>
      </c>
      <c r="P73" s="16">
        <v>44612</v>
      </c>
      <c r="Q73" s="10">
        <v>614991.25</v>
      </c>
    </row>
    <row r="74" spans="1:17" x14ac:dyDescent="0.25">
      <c r="A74" s="10" t="s">
        <v>9</v>
      </c>
      <c r="B74" s="16">
        <v>44619</v>
      </c>
      <c r="C74" s="14">
        <v>0</v>
      </c>
      <c r="D74" s="14">
        <v>0</v>
      </c>
      <c r="E74" s="10">
        <v>0</v>
      </c>
      <c r="F74" s="10">
        <v>0</v>
      </c>
      <c r="G74" s="10">
        <v>614991.25</v>
      </c>
      <c r="H74" s="10">
        <v>20126.7</v>
      </c>
      <c r="P74" s="16">
        <v>44619</v>
      </c>
      <c r="Q74" s="10">
        <v>614991.25</v>
      </c>
    </row>
    <row r="75" spans="1:17" x14ac:dyDescent="0.25">
      <c r="A75" s="10" t="s">
        <v>9</v>
      </c>
      <c r="B75" s="16">
        <v>44626</v>
      </c>
      <c r="C75" s="14">
        <v>0</v>
      </c>
      <c r="D75" s="14">
        <v>0</v>
      </c>
      <c r="E75" s="10">
        <v>0</v>
      </c>
      <c r="F75" s="10">
        <v>0</v>
      </c>
      <c r="G75" s="10">
        <v>902420</v>
      </c>
      <c r="H75" s="10">
        <v>31645.135999999999</v>
      </c>
      <c r="P75" s="16">
        <v>44626</v>
      </c>
      <c r="Q75" s="10">
        <v>902420</v>
      </c>
    </row>
    <row r="76" spans="1:17" x14ac:dyDescent="0.25">
      <c r="A76" s="10" t="s">
        <v>9</v>
      </c>
      <c r="B76" s="16">
        <v>44633</v>
      </c>
      <c r="C76" s="14">
        <v>0</v>
      </c>
      <c r="D76" s="14">
        <v>0</v>
      </c>
      <c r="E76" s="10">
        <v>0</v>
      </c>
      <c r="F76" s="10">
        <v>0</v>
      </c>
      <c r="G76" s="10">
        <v>902420</v>
      </c>
      <c r="H76" s="10">
        <v>31645.135999999999</v>
      </c>
      <c r="P76" s="16">
        <v>44633</v>
      </c>
      <c r="Q76" s="10">
        <v>902420</v>
      </c>
    </row>
    <row r="77" spans="1:17" x14ac:dyDescent="0.25">
      <c r="A77" s="10" t="s">
        <v>9</v>
      </c>
      <c r="B77" s="16">
        <v>44640</v>
      </c>
      <c r="C77" s="14">
        <v>0</v>
      </c>
      <c r="D77" s="14">
        <v>0</v>
      </c>
      <c r="E77" s="10">
        <v>0</v>
      </c>
      <c r="F77" s="10">
        <v>0</v>
      </c>
      <c r="G77" s="10">
        <v>902420</v>
      </c>
      <c r="H77" s="10">
        <v>31645.135999999999</v>
      </c>
      <c r="P77" s="16">
        <v>44640</v>
      </c>
      <c r="Q77" s="10">
        <v>902420</v>
      </c>
    </row>
    <row r="78" spans="1:17" x14ac:dyDescent="0.25">
      <c r="A78" s="10" t="s">
        <v>9</v>
      </c>
      <c r="B78" s="16">
        <v>44647</v>
      </c>
      <c r="C78" s="14">
        <v>0</v>
      </c>
      <c r="D78" s="14">
        <v>0</v>
      </c>
      <c r="E78" s="10">
        <v>0</v>
      </c>
      <c r="F78" s="10">
        <v>0</v>
      </c>
      <c r="G78" s="10">
        <v>902420</v>
      </c>
      <c r="H78" s="10">
        <v>31645.135999999999</v>
      </c>
      <c r="P78" s="16">
        <v>44647</v>
      </c>
      <c r="Q78" s="10">
        <v>902420</v>
      </c>
    </row>
    <row r="79" spans="1:17" x14ac:dyDescent="0.25">
      <c r="A79" s="10" t="s">
        <v>9</v>
      </c>
      <c r="B79" s="16">
        <v>44654</v>
      </c>
      <c r="C79" s="14">
        <v>0</v>
      </c>
      <c r="D79" s="14">
        <v>0</v>
      </c>
      <c r="E79" s="10">
        <v>0</v>
      </c>
      <c r="F79" s="10">
        <v>0</v>
      </c>
      <c r="G79" s="10">
        <v>902420</v>
      </c>
      <c r="H79" s="10">
        <v>31645.135999999999</v>
      </c>
      <c r="P79" s="16">
        <v>44654</v>
      </c>
      <c r="Q79" s="10">
        <v>902420</v>
      </c>
    </row>
    <row r="80" spans="1:17" x14ac:dyDescent="0.25">
      <c r="A80" s="10" t="s">
        <v>9</v>
      </c>
      <c r="B80" s="16">
        <v>44661</v>
      </c>
      <c r="C80" s="14">
        <v>0</v>
      </c>
      <c r="D80" s="14">
        <v>0</v>
      </c>
      <c r="E80" s="10">
        <v>0</v>
      </c>
      <c r="F80" s="10">
        <v>0</v>
      </c>
      <c r="G80" s="10">
        <v>743932.75</v>
      </c>
      <c r="H80" s="10">
        <v>30276.012499999997</v>
      </c>
      <c r="P80" s="16">
        <v>44661</v>
      </c>
      <c r="Q80" s="10">
        <v>743932.75</v>
      </c>
    </row>
    <row r="81" spans="1:17" x14ac:dyDescent="0.25">
      <c r="A81" s="10" t="s">
        <v>9</v>
      </c>
      <c r="B81" s="16">
        <v>44668</v>
      </c>
      <c r="C81" s="14">
        <v>0</v>
      </c>
      <c r="D81" s="14">
        <v>0</v>
      </c>
      <c r="E81" s="10">
        <v>0</v>
      </c>
      <c r="F81" s="10">
        <v>0</v>
      </c>
      <c r="G81" s="10">
        <v>743932.75</v>
      </c>
      <c r="H81" s="10">
        <v>30276.012499999997</v>
      </c>
      <c r="P81" s="16">
        <v>44668</v>
      </c>
      <c r="Q81" s="10">
        <v>743932.75</v>
      </c>
    </row>
    <row r="82" spans="1:17" x14ac:dyDescent="0.25">
      <c r="A82" s="10" t="s">
        <v>9</v>
      </c>
      <c r="B82" s="16">
        <v>44675</v>
      </c>
      <c r="C82" s="14">
        <v>0</v>
      </c>
      <c r="D82" s="14">
        <v>0</v>
      </c>
      <c r="E82" s="10">
        <v>0</v>
      </c>
      <c r="F82" s="10">
        <v>0</v>
      </c>
      <c r="G82" s="10">
        <v>743932.75</v>
      </c>
      <c r="H82" s="10">
        <v>30276.012499999997</v>
      </c>
      <c r="P82" s="16">
        <v>44675</v>
      </c>
      <c r="Q82" s="10">
        <v>743932.75</v>
      </c>
    </row>
    <row r="83" spans="1:17" x14ac:dyDescent="0.25">
      <c r="A83" s="10" t="s">
        <v>9</v>
      </c>
      <c r="B83" s="16">
        <v>44682</v>
      </c>
      <c r="C83" s="14">
        <v>0</v>
      </c>
      <c r="D83" s="14">
        <v>0</v>
      </c>
      <c r="E83" s="10">
        <v>0</v>
      </c>
      <c r="F83" s="10">
        <v>0</v>
      </c>
      <c r="G83" s="10">
        <v>743932.75</v>
      </c>
      <c r="H83" s="10">
        <v>30276.012499999997</v>
      </c>
      <c r="P83" s="16">
        <v>44682</v>
      </c>
      <c r="Q83" s="10">
        <v>743932.75</v>
      </c>
    </row>
    <row r="84" spans="1:17" x14ac:dyDescent="0.25">
      <c r="A84" s="10" t="s">
        <v>9</v>
      </c>
      <c r="B84" s="16">
        <v>44689</v>
      </c>
      <c r="C84" s="14">
        <v>0</v>
      </c>
      <c r="D84" s="14">
        <v>0</v>
      </c>
      <c r="E84" s="10">
        <v>0</v>
      </c>
      <c r="F84" s="10">
        <v>0</v>
      </c>
      <c r="G84" s="10">
        <v>762803</v>
      </c>
      <c r="H84" s="10">
        <v>27875.4</v>
      </c>
      <c r="P84" s="16">
        <v>44689</v>
      </c>
      <c r="Q84" s="10">
        <v>762803</v>
      </c>
    </row>
    <row r="85" spans="1:17" x14ac:dyDescent="0.25">
      <c r="A85" s="10" t="s">
        <v>9</v>
      </c>
      <c r="B85" s="16">
        <v>44696</v>
      </c>
      <c r="C85" s="14">
        <v>0</v>
      </c>
      <c r="D85" s="14">
        <v>0</v>
      </c>
      <c r="E85" s="10">
        <v>0</v>
      </c>
      <c r="F85" s="10">
        <v>0</v>
      </c>
      <c r="G85" s="10">
        <v>762803</v>
      </c>
      <c r="H85" s="10">
        <v>27875.4</v>
      </c>
      <c r="P85" s="16">
        <v>44696</v>
      </c>
      <c r="Q85" s="10">
        <v>762803</v>
      </c>
    </row>
    <row r="86" spans="1:17" x14ac:dyDescent="0.25">
      <c r="A86" s="10" t="s">
        <v>9</v>
      </c>
      <c r="B86" s="16">
        <v>44703</v>
      </c>
      <c r="C86" s="14">
        <v>0</v>
      </c>
      <c r="D86" s="14">
        <v>0</v>
      </c>
      <c r="E86" s="10">
        <v>0</v>
      </c>
      <c r="F86" s="10">
        <v>0</v>
      </c>
      <c r="G86" s="10">
        <v>762803</v>
      </c>
      <c r="H86" s="10">
        <v>27875.4</v>
      </c>
      <c r="P86" s="16">
        <v>44703</v>
      </c>
      <c r="Q86" s="10">
        <v>762803</v>
      </c>
    </row>
    <row r="87" spans="1:17" x14ac:dyDescent="0.25">
      <c r="A87" s="10" t="s">
        <v>9</v>
      </c>
      <c r="B87" s="16">
        <v>44710</v>
      </c>
      <c r="C87" s="14">
        <v>0</v>
      </c>
      <c r="D87" s="14">
        <v>0</v>
      </c>
      <c r="E87" s="10">
        <v>0</v>
      </c>
      <c r="F87" s="10">
        <v>0</v>
      </c>
      <c r="G87" s="10">
        <v>762803</v>
      </c>
      <c r="H87" s="10">
        <v>27875.4</v>
      </c>
      <c r="P87" s="16">
        <v>44710</v>
      </c>
      <c r="Q87" s="10">
        <v>762803</v>
      </c>
    </row>
    <row r="88" spans="1:17" x14ac:dyDescent="0.25">
      <c r="A88" s="10" t="s">
        <v>9</v>
      </c>
      <c r="B88" s="16">
        <v>44717</v>
      </c>
      <c r="C88" s="14">
        <v>0</v>
      </c>
      <c r="D88" s="14">
        <v>0</v>
      </c>
      <c r="E88" s="10">
        <v>0</v>
      </c>
      <c r="F88" s="10">
        <v>0</v>
      </c>
      <c r="G88" s="10">
        <v>1639963.2</v>
      </c>
      <c r="H88" s="10">
        <v>26147.693999999996</v>
      </c>
      <c r="P88" s="16">
        <v>44717</v>
      </c>
      <c r="Q88" s="10">
        <v>1639963.2</v>
      </c>
    </row>
    <row r="89" spans="1:17" x14ac:dyDescent="0.25">
      <c r="A89" s="10" t="s">
        <v>9</v>
      </c>
      <c r="B89" s="16">
        <v>44724</v>
      </c>
      <c r="C89" s="14">
        <v>0</v>
      </c>
      <c r="D89" s="14">
        <v>0</v>
      </c>
      <c r="E89" s="10">
        <v>0</v>
      </c>
      <c r="F89" s="10">
        <v>0</v>
      </c>
      <c r="G89" s="10">
        <v>1639963.2</v>
      </c>
      <c r="H89" s="10">
        <v>26147.693999999996</v>
      </c>
      <c r="P89" s="16">
        <v>44724</v>
      </c>
      <c r="Q89" s="10">
        <v>1639963.2</v>
      </c>
    </row>
    <row r="90" spans="1:17" x14ac:dyDescent="0.25">
      <c r="A90" s="10" t="s">
        <v>9</v>
      </c>
      <c r="B90" s="16">
        <v>44731</v>
      </c>
      <c r="C90" s="14">
        <v>0</v>
      </c>
      <c r="D90" s="14">
        <v>0</v>
      </c>
      <c r="E90" s="10">
        <v>0</v>
      </c>
      <c r="F90" s="10">
        <v>0</v>
      </c>
      <c r="G90" s="10">
        <v>1639963.2</v>
      </c>
      <c r="H90" s="10">
        <v>26147.693999999996</v>
      </c>
      <c r="P90" s="16">
        <v>44731</v>
      </c>
      <c r="Q90" s="10">
        <v>1639963.2</v>
      </c>
    </row>
    <row r="91" spans="1:17" x14ac:dyDescent="0.25">
      <c r="A91" s="10" t="s">
        <v>9</v>
      </c>
      <c r="B91" s="16">
        <v>44738</v>
      </c>
      <c r="C91" s="14">
        <v>0</v>
      </c>
      <c r="D91" s="14">
        <v>0</v>
      </c>
      <c r="E91" s="10">
        <v>0</v>
      </c>
      <c r="F91" s="10">
        <v>0</v>
      </c>
      <c r="G91" s="10">
        <v>1639963.2</v>
      </c>
      <c r="H91" s="10">
        <v>26147.693999999996</v>
      </c>
      <c r="P91" s="16">
        <v>44738</v>
      </c>
      <c r="Q91" s="10">
        <v>1639963.2</v>
      </c>
    </row>
    <row r="92" spans="1:17" x14ac:dyDescent="0.25">
      <c r="A92" s="10" t="s">
        <v>9</v>
      </c>
      <c r="B92" s="16">
        <v>44745</v>
      </c>
      <c r="C92" s="14">
        <v>0</v>
      </c>
      <c r="D92" s="14">
        <v>0</v>
      </c>
      <c r="E92" s="10">
        <v>0</v>
      </c>
      <c r="F92" s="10">
        <v>0</v>
      </c>
      <c r="G92" s="10">
        <v>1639963.2</v>
      </c>
      <c r="H92" s="10">
        <v>26147.693999999996</v>
      </c>
      <c r="P92" s="16">
        <v>44745</v>
      </c>
      <c r="Q92" s="10">
        <v>1639963.2</v>
      </c>
    </row>
    <row r="93" spans="1:17" x14ac:dyDescent="0.25">
      <c r="A93" s="10" t="s">
        <v>9</v>
      </c>
      <c r="B93" s="16">
        <v>44752</v>
      </c>
      <c r="C93" s="14">
        <v>0</v>
      </c>
      <c r="D93" s="14">
        <v>0</v>
      </c>
      <c r="E93" s="10">
        <v>0</v>
      </c>
      <c r="F93" s="10">
        <v>0</v>
      </c>
      <c r="G93" s="10">
        <v>0</v>
      </c>
      <c r="H93" s="10">
        <v>0</v>
      </c>
      <c r="P93" s="16">
        <v>44752</v>
      </c>
      <c r="Q93" s="10">
        <v>0</v>
      </c>
    </row>
    <row r="94" spans="1:17" x14ac:dyDescent="0.25">
      <c r="A94" s="10" t="s">
        <v>9</v>
      </c>
      <c r="B94" s="16">
        <v>44759</v>
      </c>
      <c r="C94" s="14">
        <v>0</v>
      </c>
      <c r="D94" s="14">
        <v>0</v>
      </c>
      <c r="E94" s="10">
        <v>0</v>
      </c>
      <c r="F94" s="10">
        <v>0</v>
      </c>
      <c r="G94" s="10">
        <v>0</v>
      </c>
      <c r="H94" s="10">
        <v>0</v>
      </c>
      <c r="P94" s="16">
        <v>44759</v>
      </c>
      <c r="Q94" s="10">
        <v>0</v>
      </c>
    </row>
    <row r="95" spans="1:17" x14ac:dyDescent="0.25">
      <c r="A95" s="10" t="s">
        <v>9</v>
      </c>
      <c r="B95" s="16">
        <v>44766</v>
      </c>
      <c r="C95" s="14">
        <v>0</v>
      </c>
      <c r="D95" s="14">
        <v>0</v>
      </c>
      <c r="E95" s="10">
        <v>0</v>
      </c>
      <c r="F95" s="10">
        <v>0</v>
      </c>
      <c r="G95" s="10">
        <v>0</v>
      </c>
      <c r="H95" s="10">
        <v>0</v>
      </c>
      <c r="P95" s="16">
        <v>44766</v>
      </c>
      <c r="Q95" s="10">
        <v>0</v>
      </c>
    </row>
    <row r="96" spans="1:17" x14ac:dyDescent="0.25">
      <c r="A96" s="10" t="s">
        <v>9</v>
      </c>
      <c r="B96" s="16">
        <v>44773</v>
      </c>
      <c r="C96" s="14">
        <v>0</v>
      </c>
      <c r="D96" s="14">
        <v>0</v>
      </c>
      <c r="E96" s="10">
        <v>0</v>
      </c>
      <c r="F96" s="10">
        <v>0</v>
      </c>
      <c r="G96" s="10">
        <v>0</v>
      </c>
      <c r="H96" s="10">
        <v>0</v>
      </c>
      <c r="P96" s="16">
        <v>44773</v>
      </c>
      <c r="Q96" s="10">
        <v>0</v>
      </c>
    </row>
    <row r="97" spans="1:17" x14ac:dyDescent="0.25">
      <c r="A97" s="10" t="s">
        <v>9</v>
      </c>
      <c r="B97" s="16">
        <v>44780</v>
      </c>
      <c r="C97" s="14">
        <v>0</v>
      </c>
      <c r="D97" s="14">
        <v>0</v>
      </c>
      <c r="E97" s="10">
        <v>0</v>
      </c>
      <c r="F97" s="10">
        <v>0</v>
      </c>
      <c r="G97" s="10">
        <v>0</v>
      </c>
      <c r="H97" s="10">
        <v>0</v>
      </c>
      <c r="P97" s="16">
        <v>44780</v>
      </c>
      <c r="Q97" s="10">
        <v>0</v>
      </c>
    </row>
    <row r="98" spans="1:17" x14ac:dyDescent="0.25">
      <c r="A98" s="10" t="s">
        <v>9</v>
      </c>
      <c r="B98" s="16">
        <v>44787</v>
      </c>
      <c r="C98" s="14">
        <v>0</v>
      </c>
      <c r="D98" s="14">
        <v>0</v>
      </c>
      <c r="E98" s="10">
        <v>0</v>
      </c>
      <c r="F98" s="10">
        <v>0</v>
      </c>
      <c r="G98" s="10">
        <v>0</v>
      </c>
      <c r="H98" s="10">
        <v>0</v>
      </c>
      <c r="P98" s="16">
        <v>44787</v>
      </c>
      <c r="Q98" s="10">
        <v>0</v>
      </c>
    </row>
    <row r="99" spans="1:17" x14ac:dyDescent="0.25">
      <c r="A99" s="10" t="s">
        <v>9</v>
      </c>
      <c r="B99" s="16">
        <v>44794</v>
      </c>
      <c r="C99" s="14">
        <v>0</v>
      </c>
      <c r="D99" s="14">
        <v>0</v>
      </c>
      <c r="E99" s="10">
        <v>0</v>
      </c>
      <c r="F99" s="10">
        <v>0</v>
      </c>
      <c r="G99" s="10">
        <v>0</v>
      </c>
      <c r="H99" s="10">
        <v>0</v>
      </c>
      <c r="P99" s="16">
        <v>44794</v>
      </c>
      <c r="Q99" s="10">
        <v>0</v>
      </c>
    </row>
    <row r="100" spans="1:17" x14ac:dyDescent="0.25">
      <c r="A100" s="10" t="s">
        <v>9</v>
      </c>
      <c r="B100" s="16">
        <v>44801</v>
      </c>
      <c r="C100" s="14">
        <v>0</v>
      </c>
      <c r="D100" s="14">
        <v>0</v>
      </c>
      <c r="E100" s="10">
        <v>0</v>
      </c>
      <c r="F100" s="10">
        <v>0</v>
      </c>
      <c r="G100" s="10">
        <v>0</v>
      </c>
      <c r="H100" s="10">
        <v>0</v>
      </c>
      <c r="P100" s="16">
        <v>44801</v>
      </c>
      <c r="Q100" s="10">
        <v>0</v>
      </c>
    </row>
    <row r="101" spans="1:17" x14ac:dyDescent="0.25">
      <c r="A101" s="10" t="s">
        <v>9</v>
      </c>
      <c r="B101" s="16">
        <v>44808</v>
      </c>
      <c r="C101" s="14">
        <v>0</v>
      </c>
      <c r="D101" s="14">
        <v>0</v>
      </c>
      <c r="E101" s="10">
        <v>0</v>
      </c>
      <c r="F101" s="10">
        <v>0</v>
      </c>
      <c r="G101" s="10">
        <v>0</v>
      </c>
      <c r="H101" s="10">
        <v>0</v>
      </c>
      <c r="P101" s="16">
        <v>44808</v>
      </c>
      <c r="Q101" s="10">
        <v>0</v>
      </c>
    </row>
    <row r="102" spans="1:17" x14ac:dyDescent="0.25">
      <c r="A102" s="10" t="s">
        <v>9</v>
      </c>
      <c r="B102" s="16">
        <v>44815</v>
      </c>
      <c r="C102" s="14">
        <v>0</v>
      </c>
      <c r="D102" s="14">
        <v>0</v>
      </c>
      <c r="E102" s="10">
        <v>0</v>
      </c>
      <c r="F102" s="10">
        <v>0</v>
      </c>
      <c r="G102" s="10">
        <v>0</v>
      </c>
      <c r="H102" s="10">
        <v>0</v>
      </c>
      <c r="P102" s="16">
        <v>44815</v>
      </c>
      <c r="Q102" s="10">
        <v>0</v>
      </c>
    </row>
    <row r="103" spans="1:17" x14ac:dyDescent="0.25">
      <c r="A103" s="10" t="s">
        <v>9</v>
      </c>
      <c r="B103" s="16">
        <v>44822</v>
      </c>
      <c r="C103" s="14">
        <v>0</v>
      </c>
      <c r="D103" s="14">
        <v>0</v>
      </c>
      <c r="E103" s="10">
        <v>0</v>
      </c>
      <c r="F103" s="10">
        <v>0</v>
      </c>
      <c r="G103" s="10">
        <v>0</v>
      </c>
      <c r="H103" s="10">
        <v>0</v>
      </c>
      <c r="P103" s="16">
        <v>44822</v>
      </c>
      <c r="Q103" s="10">
        <v>0</v>
      </c>
    </row>
    <row r="104" spans="1:17" x14ac:dyDescent="0.25">
      <c r="A104" s="10" t="s">
        <v>9</v>
      </c>
      <c r="B104" s="16">
        <v>44829</v>
      </c>
      <c r="C104" s="14">
        <v>0</v>
      </c>
      <c r="D104" s="14">
        <v>0</v>
      </c>
      <c r="E104" s="10">
        <v>0</v>
      </c>
      <c r="F104" s="10">
        <v>0</v>
      </c>
      <c r="G104" s="10">
        <v>0</v>
      </c>
      <c r="H104" s="10">
        <v>0</v>
      </c>
      <c r="P104" s="16">
        <v>44829</v>
      </c>
      <c r="Q104" s="10">
        <v>0</v>
      </c>
    </row>
    <row r="105" spans="1:17" x14ac:dyDescent="0.25">
      <c r="A105" s="10" t="s">
        <v>9</v>
      </c>
      <c r="B105" s="16">
        <v>44836</v>
      </c>
      <c r="C105" s="14">
        <v>0</v>
      </c>
      <c r="D105" s="14">
        <v>0</v>
      </c>
      <c r="E105" s="10">
        <v>0</v>
      </c>
      <c r="F105" s="10">
        <v>0</v>
      </c>
      <c r="G105" s="10">
        <v>0</v>
      </c>
      <c r="H105" s="10">
        <v>0</v>
      </c>
      <c r="P105" s="16">
        <v>44836</v>
      </c>
      <c r="Q105" s="10">
        <v>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D13D-5F99-434F-A352-754079108739}">
  <dimension ref="A1:O105"/>
  <sheetViews>
    <sheetView topLeftCell="E4" workbookViewId="0">
      <selection activeCell="L22" sqref="L22"/>
    </sheetView>
  </sheetViews>
  <sheetFormatPr defaultRowHeight="15" x14ac:dyDescent="0.25"/>
  <cols>
    <col min="2" max="2" width="13.42578125" bestFit="1" customWidth="1"/>
    <col min="3" max="3" width="16" bestFit="1" customWidth="1"/>
    <col min="4" max="4" width="17.42578125" bestFit="1" customWidth="1"/>
    <col min="5" max="5" width="17.7109375" bestFit="1" customWidth="1"/>
    <col min="6" max="6" width="19" bestFit="1" customWidth="1"/>
    <col min="7" max="7" width="14.5703125" bestFit="1" customWidth="1"/>
    <col min="8" max="8" width="16.7109375" bestFit="1" customWidth="1"/>
    <col min="10" max="10" width="23" bestFit="1" customWidth="1"/>
    <col min="11" max="11" width="16.5703125" bestFit="1" customWidth="1"/>
    <col min="12" max="13" width="12.7109375" bestFit="1" customWidth="1"/>
    <col min="14" max="15" width="23" bestFit="1" customWidth="1"/>
    <col min="16" max="16" width="26.42578125" bestFit="1" customWidth="1"/>
    <col min="17" max="17" width="28" bestFit="1" customWidth="1"/>
    <col min="18" max="18" width="24.85546875" bestFit="1" customWidth="1"/>
    <col min="19" max="24" width="24.28515625" bestFit="1" customWidth="1"/>
    <col min="25" max="25" width="27.7109375" bestFit="1" customWidth="1"/>
    <col min="26" max="26" width="29.28515625" bestFit="1" customWidth="1"/>
    <col min="27" max="27" width="27.140625" bestFit="1" customWidth="1"/>
    <col min="28" max="28" width="26.42578125" bestFit="1" customWidth="1"/>
    <col min="29" max="29" width="28" bestFit="1" customWidth="1"/>
  </cols>
  <sheetData>
    <row r="1" spans="1:15" x14ac:dyDescent="0.25">
      <c r="A1" s="9" t="s">
        <v>0</v>
      </c>
      <c r="B1" s="15" t="s">
        <v>1</v>
      </c>
      <c r="C1" s="9" t="s">
        <v>23</v>
      </c>
      <c r="D1" s="9" t="s">
        <v>3</v>
      </c>
      <c r="E1" s="9" t="s">
        <v>24</v>
      </c>
      <c r="F1" s="9" t="s">
        <v>5</v>
      </c>
      <c r="G1" s="9" t="s">
        <v>6</v>
      </c>
      <c r="H1" s="9" t="s">
        <v>7</v>
      </c>
    </row>
    <row r="2" spans="1:15" x14ac:dyDescent="0.25">
      <c r="A2" s="10" t="s">
        <v>8</v>
      </c>
      <c r="B2" s="16">
        <v>44115</v>
      </c>
      <c r="C2" s="8">
        <v>39560.161290322598</v>
      </c>
      <c r="D2" s="8">
        <v>30807.919032258102</v>
      </c>
      <c r="E2" s="8">
        <v>2105.4193548387102</v>
      </c>
      <c r="F2" s="8">
        <v>3067.3277419354799</v>
      </c>
      <c r="G2" s="12">
        <v>0</v>
      </c>
      <c r="H2" s="12">
        <v>0</v>
      </c>
    </row>
    <row r="3" spans="1:15" x14ac:dyDescent="0.25">
      <c r="A3" s="10" t="s">
        <v>8</v>
      </c>
      <c r="B3" s="16">
        <v>44122</v>
      </c>
      <c r="C3" s="8">
        <v>39560.161290322598</v>
      </c>
      <c r="D3" s="8">
        <v>30807.919032258102</v>
      </c>
      <c r="E3" s="8">
        <v>2105.4193548387102</v>
      </c>
      <c r="F3" s="8">
        <v>3067.3277419354799</v>
      </c>
      <c r="G3" s="12">
        <v>0</v>
      </c>
      <c r="H3" s="12">
        <v>0</v>
      </c>
    </row>
    <row r="4" spans="1:15" x14ac:dyDescent="0.25">
      <c r="A4" s="10" t="s">
        <v>8</v>
      </c>
      <c r="B4" s="16">
        <v>44129</v>
      </c>
      <c r="C4" s="8">
        <v>39560.161290322598</v>
      </c>
      <c r="D4" s="8">
        <v>30807.919032258102</v>
      </c>
      <c r="E4" s="8">
        <v>2105.4193548387102</v>
      </c>
      <c r="F4" s="8">
        <v>3067.3277419354799</v>
      </c>
      <c r="G4" s="12">
        <v>0</v>
      </c>
      <c r="H4" s="12">
        <v>0</v>
      </c>
      <c r="K4" s="3" t="s">
        <v>12</v>
      </c>
    </row>
    <row r="5" spans="1:15" x14ac:dyDescent="0.25">
      <c r="A5" s="10" t="s">
        <v>8</v>
      </c>
      <c r="B5" s="16">
        <v>44136</v>
      </c>
      <c r="C5" s="8">
        <v>39043.909677419397</v>
      </c>
      <c r="D5" s="8">
        <v>30794.617075268801</v>
      </c>
      <c r="E5" s="8">
        <v>2083.5118279569901</v>
      </c>
      <c r="F5" s="8">
        <v>2970.7037311827999</v>
      </c>
      <c r="G5" s="12">
        <v>0</v>
      </c>
      <c r="H5" s="12">
        <v>0</v>
      </c>
      <c r="J5" s="3" t="s">
        <v>13</v>
      </c>
      <c r="K5" t="s">
        <v>8</v>
      </c>
      <c r="L5" t="s">
        <v>9</v>
      </c>
      <c r="M5" t="s">
        <v>25</v>
      </c>
      <c r="N5" t="s">
        <v>26</v>
      </c>
    </row>
    <row r="6" spans="1:15" x14ac:dyDescent="0.25">
      <c r="A6" s="10" t="s">
        <v>8</v>
      </c>
      <c r="B6" s="16">
        <v>44143</v>
      </c>
      <c r="C6" s="8">
        <v>35946.400000000001</v>
      </c>
      <c r="D6" s="8">
        <v>30714.805333333301</v>
      </c>
      <c r="E6" s="8">
        <v>1952.06666666667</v>
      </c>
      <c r="F6" s="8">
        <v>2390.9596666666698</v>
      </c>
      <c r="G6" s="12">
        <v>0</v>
      </c>
      <c r="H6" s="12">
        <v>0</v>
      </c>
      <c r="J6" s="4" t="s">
        <v>11</v>
      </c>
      <c r="K6" s="5">
        <v>843422.85383870942</v>
      </c>
      <c r="L6" s="5">
        <v>0</v>
      </c>
      <c r="N6">
        <v>843422.85383870942</v>
      </c>
    </row>
    <row r="7" spans="1:15" x14ac:dyDescent="0.25">
      <c r="A7" s="10" t="s">
        <v>8</v>
      </c>
      <c r="B7" s="16">
        <v>44150</v>
      </c>
      <c r="C7" s="8">
        <v>35946.400000000001</v>
      </c>
      <c r="D7" s="8">
        <v>30714.805333333301</v>
      </c>
      <c r="E7" s="8">
        <v>1952.06666666667</v>
      </c>
      <c r="F7" s="8">
        <v>2390.9596666666698</v>
      </c>
      <c r="G7" s="12">
        <v>0</v>
      </c>
      <c r="H7" s="12">
        <v>0</v>
      </c>
      <c r="J7" s="4" t="s">
        <v>15</v>
      </c>
      <c r="K7" s="5">
        <v>403109.22129032249</v>
      </c>
      <c r="L7" s="5">
        <v>37156.06</v>
      </c>
      <c r="N7">
        <v>440265.28129032248</v>
      </c>
      <c r="O7">
        <f>L7/K7-1</f>
        <v>-0.90782632091355731</v>
      </c>
    </row>
    <row r="8" spans="1:15" x14ac:dyDescent="0.25">
      <c r="A8" s="10" t="s">
        <v>8</v>
      </c>
      <c r="B8" s="16">
        <v>44157</v>
      </c>
      <c r="C8" s="8">
        <v>35946.400000000001</v>
      </c>
      <c r="D8" s="8">
        <v>30714.805333333301</v>
      </c>
      <c r="E8" s="8">
        <v>1952.06666666667</v>
      </c>
      <c r="F8" s="8">
        <v>2390.9596666666698</v>
      </c>
      <c r="G8" s="12">
        <v>0</v>
      </c>
      <c r="H8" s="12">
        <v>0</v>
      </c>
      <c r="J8" s="4" t="s">
        <v>17</v>
      </c>
      <c r="K8" s="5">
        <v>423206.85999999993</v>
      </c>
      <c r="L8" s="5">
        <v>663835.30000000016</v>
      </c>
      <c r="N8">
        <v>1087042.1600000001</v>
      </c>
      <c r="O8">
        <f>L8/K8-1</f>
        <v>0.56858350547531367</v>
      </c>
    </row>
    <row r="9" spans="1:15" x14ac:dyDescent="0.25">
      <c r="A9" s="10" t="s">
        <v>8</v>
      </c>
      <c r="B9" s="16">
        <v>44164</v>
      </c>
      <c r="C9" s="8">
        <v>35946.400000000001</v>
      </c>
      <c r="D9" s="8">
        <v>30714.805333333301</v>
      </c>
      <c r="E9" s="8">
        <v>1952.06666666667</v>
      </c>
      <c r="F9" s="8">
        <v>2390.9596666666698</v>
      </c>
      <c r="G9" s="12">
        <v>0</v>
      </c>
      <c r="H9" s="12">
        <v>0</v>
      </c>
    </row>
    <row r="10" spans="1:15" x14ac:dyDescent="0.25">
      <c r="A10" s="10" t="s">
        <v>8</v>
      </c>
      <c r="B10" s="16">
        <v>44171</v>
      </c>
      <c r="C10" s="8">
        <v>31600.619354838698</v>
      </c>
      <c r="D10" s="8">
        <v>30802.7519139785</v>
      </c>
      <c r="E10" s="8">
        <v>1618.22150537634</v>
      </c>
      <c r="F10" s="8">
        <v>1778.6450215053801</v>
      </c>
      <c r="G10" s="12">
        <v>0</v>
      </c>
      <c r="H10" s="12">
        <v>0</v>
      </c>
    </row>
    <row r="11" spans="1:15" x14ac:dyDescent="0.25">
      <c r="A11" s="10" t="s">
        <v>8</v>
      </c>
      <c r="B11" s="16">
        <v>44178</v>
      </c>
      <c r="C11" s="8">
        <v>30876.322580645199</v>
      </c>
      <c r="D11" s="8">
        <v>30817.4096774194</v>
      </c>
      <c r="E11" s="8">
        <v>1562.58064516129</v>
      </c>
      <c r="F11" s="8">
        <v>1676.5925806451601</v>
      </c>
      <c r="G11" s="12">
        <v>0</v>
      </c>
      <c r="H11" s="12">
        <v>0</v>
      </c>
      <c r="K11" s="3" t="s">
        <v>12</v>
      </c>
    </row>
    <row r="12" spans="1:15" x14ac:dyDescent="0.25">
      <c r="A12" s="10" t="s">
        <v>8</v>
      </c>
      <c r="B12" s="16">
        <v>44185</v>
      </c>
      <c r="C12" s="8">
        <v>30876.322580645199</v>
      </c>
      <c r="D12" s="8">
        <v>30817.4096774194</v>
      </c>
      <c r="E12" s="8">
        <v>1562.58064516129</v>
      </c>
      <c r="F12" s="8">
        <v>1676.5925806451601</v>
      </c>
      <c r="G12" s="12">
        <v>0</v>
      </c>
      <c r="H12" s="12">
        <v>0</v>
      </c>
      <c r="J12" s="3" t="s">
        <v>13</v>
      </c>
      <c r="K12" t="s">
        <v>8</v>
      </c>
      <c r="L12" t="s">
        <v>9</v>
      </c>
      <c r="M12" t="s">
        <v>26</v>
      </c>
    </row>
    <row r="13" spans="1:15" x14ac:dyDescent="0.25">
      <c r="A13" s="10" t="s">
        <v>8</v>
      </c>
      <c r="B13" s="16">
        <v>44192</v>
      </c>
      <c r="C13" s="8">
        <v>30876.322580645199</v>
      </c>
      <c r="D13" s="8">
        <v>30817.4096774194</v>
      </c>
      <c r="E13" s="8">
        <v>1562.58064516129</v>
      </c>
      <c r="F13" s="8">
        <v>1676.5925806451601</v>
      </c>
      <c r="G13" s="12">
        <v>0</v>
      </c>
      <c r="H13" s="12">
        <v>0</v>
      </c>
      <c r="J13" s="4" t="s">
        <v>27</v>
      </c>
      <c r="K13" s="5">
        <v>992042.19354838703</v>
      </c>
      <c r="L13" s="5">
        <v>0</v>
      </c>
      <c r="M13" s="5">
        <v>992042.19354838703</v>
      </c>
    </row>
    <row r="14" spans="1:15" x14ac:dyDescent="0.25">
      <c r="A14" s="10" t="s">
        <v>8</v>
      </c>
      <c r="B14" s="16">
        <v>44199</v>
      </c>
      <c r="C14" s="8">
        <v>31126.3870967742</v>
      </c>
      <c r="D14" s="8">
        <v>27828.602580645202</v>
      </c>
      <c r="E14" s="8">
        <v>892.90322580645204</v>
      </c>
      <c r="F14" s="8">
        <v>14440.827096774199</v>
      </c>
      <c r="G14" s="12">
        <v>0</v>
      </c>
      <c r="H14" s="12">
        <v>0</v>
      </c>
      <c r="J14" s="4" t="s">
        <v>28</v>
      </c>
      <c r="K14" s="5">
        <v>185062.80322580639</v>
      </c>
      <c r="L14" s="5">
        <v>470068</v>
      </c>
      <c r="M14" s="5">
        <v>655130.80322580645</v>
      </c>
      <c r="N14">
        <f>L14/K14-1</f>
        <v>1.5400458212363799</v>
      </c>
    </row>
    <row r="15" spans="1:15" x14ac:dyDescent="0.25">
      <c r="A15" s="10" t="s">
        <v>8</v>
      </c>
      <c r="B15" s="16">
        <v>44206</v>
      </c>
      <c r="C15" s="8">
        <v>31459.806451612902</v>
      </c>
      <c r="D15" s="8">
        <v>23843.526451612899</v>
      </c>
      <c r="E15" s="8">
        <v>0</v>
      </c>
      <c r="F15" s="8">
        <v>31459.806451612902</v>
      </c>
      <c r="G15" s="12">
        <v>0</v>
      </c>
      <c r="H15" s="12">
        <v>0</v>
      </c>
      <c r="J15" s="4" t="s">
        <v>16</v>
      </c>
      <c r="K15" s="5">
        <v>23918539.000000004</v>
      </c>
      <c r="L15" s="5">
        <v>25686460.999999996</v>
      </c>
      <c r="M15" s="5">
        <v>49605000</v>
      </c>
      <c r="N15">
        <f>L15/K15-1</f>
        <v>7.3914297190141642E-2</v>
      </c>
    </row>
    <row r="16" spans="1:15" x14ac:dyDescent="0.25">
      <c r="A16" s="10" t="s">
        <v>8</v>
      </c>
      <c r="B16" s="16">
        <v>44213</v>
      </c>
      <c r="C16" s="8">
        <v>31459.806451612902</v>
      </c>
      <c r="D16" s="8">
        <v>23843.526451612899</v>
      </c>
      <c r="E16" s="8">
        <v>0</v>
      </c>
      <c r="F16" s="8">
        <v>31459.806451612902</v>
      </c>
      <c r="G16" s="12">
        <v>0</v>
      </c>
      <c r="H16" s="12">
        <v>0</v>
      </c>
    </row>
    <row r="17" spans="1:13" x14ac:dyDescent="0.25">
      <c r="A17" s="10" t="s">
        <v>8</v>
      </c>
      <c r="B17" s="16">
        <v>44220</v>
      </c>
      <c r="C17" s="8">
        <v>31459.806451612902</v>
      </c>
      <c r="D17" s="8">
        <v>23843.526451612899</v>
      </c>
      <c r="E17" s="8">
        <v>0</v>
      </c>
      <c r="F17" s="8">
        <v>31459.806451612902</v>
      </c>
      <c r="G17" s="12">
        <v>0</v>
      </c>
      <c r="H17" s="12">
        <v>0</v>
      </c>
    </row>
    <row r="18" spans="1:13" x14ac:dyDescent="0.25">
      <c r="A18" s="10" t="s">
        <v>8</v>
      </c>
      <c r="B18" s="16">
        <v>44227</v>
      </c>
      <c r="C18" s="8">
        <v>31459.806451612902</v>
      </c>
      <c r="D18" s="8">
        <v>23843.526451612899</v>
      </c>
      <c r="E18" s="8">
        <v>0</v>
      </c>
      <c r="F18" s="8">
        <v>31459.806451612902</v>
      </c>
      <c r="G18" s="12">
        <v>0</v>
      </c>
      <c r="H18" s="12">
        <v>0</v>
      </c>
      <c r="J18" s="4" t="s">
        <v>29</v>
      </c>
    </row>
    <row r="19" spans="1:13" x14ac:dyDescent="0.25">
      <c r="A19" s="10" t="s">
        <v>8</v>
      </c>
      <c r="B19" s="16">
        <v>44234</v>
      </c>
      <c r="C19" s="8">
        <v>26870.25</v>
      </c>
      <c r="D19" s="8">
        <v>21643.24</v>
      </c>
      <c r="E19" s="8">
        <v>0</v>
      </c>
      <c r="F19" s="8">
        <v>26870.25</v>
      </c>
      <c r="G19" s="12">
        <v>0</v>
      </c>
      <c r="H19" s="12">
        <v>0</v>
      </c>
      <c r="J19" s="4" t="s">
        <v>30</v>
      </c>
      <c r="K19">
        <f>K6/K13*1000000</f>
        <v>850188.48928381933</v>
      </c>
      <c r="L19" t="e">
        <f>L6/L13*1000000</f>
        <v>#DIV/0!</v>
      </c>
    </row>
    <row r="20" spans="1:13" x14ac:dyDescent="0.25">
      <c r="A20" s="10" t="s">
        <v>8</v>
      </c>
      <c r="B20" s="16">
        <v>44241</v>
      </c>
      <c r="C20" s="8">
        <v>26870.25</v>
      </c>
      <c r="D20" s="8">
        <v>21643.24</v>
      </c>
      <c r="E20" s="8">
        <v>0</v>
      </c>
      <c r="F20" s="8">
        <v>26870.25</v>
      </c>
      <c r="G20" s="12">
        <v>0</v>
      </c>
      <c r="H20" s="12">
        <v>0</v>
      </c>
      <c r="J20" s="4" t="s">
        <v>31</v>
      </c>
      <c r="K20">
        <f t="shared" ref="K20:L20" si="0">K7/K14*1000000</f>
        <v>2178229.3052076185</v>
      </c>
      <c r="L20">
        <f t="shared" si="0"/>
        <v>79044.010653777746</v>
      </c>
      <c r="M20">
        <f>L20/K20-1</f>
        <v>-0.96371180459981753</v>
      </c>
    </row>
    <row r="21" spans="1:13" x14ac:dyDescent="0.25">
      <c r="A21" s="10" t="s">
        <v>8</v>
      </c>
      <c r="B21" s="16">
        <v>44248</v>
      </c>
      <c r="C21" s="8">
        <v>26870.25</v>
      </c>
      <c r="D21" s="8">
        <v>21643.24</v>
      </c>
      <c r="E21" s="8">
        <v>0</v>
      </c>
      <c r="F21" s="8">
        <v>26870.25</v>
      </c>
      <c r="G21" s="12">
        <v>0</v>
      </c>
      <c r="H21" s="12">
        <v>0</v>
      </c>
      <c r="J21" s="4" t="s">
        <v>32</v>
      </c>
      <c r="K21">
        <f>K8/K15*1000000</f>
        <v>17693.675186431741</v>
      </c>
      <c r="L21">
        <f>L8/L15*1000000</f>
        <v>25843.782060907502</v>
      </c>
      <c r="M21">
        <f>L21/K21-1</f>
        <v>0.46062261167344176</v>
      </c>
    </row>
    <row r="22" spans="1:13" x14ac:dyDescent="0.25">
      <c r="A22" s="10" t="s">
        <v>8</v>
      </c>
      <c r="B22" s="16">
        <v>44255</v>
      </c>
      <c r="C22" s="8">
        <v>26870.25</v>
      </c>
      <c r="D22" s="8">
        <v>21643.24</v>
      </c>
      <c r="E22" s="8">
        <v>0</v>
      </c>
      <c r="F22" s="8">
        <v>26870.25</v>
      </c>
      <c r="G22" s="12">
        <v>0</v>
      </c>
      <c r="H22" s="12">
        <v>0</v>
      </c>
    </row>
    <row r="23" spans="1:13" x14ac:dyDescent="0.25">
      <c r="A23" s="10" t="s">
        <v>8</v>
      </c>
      <c r="B23" s="16">
        <v>44262</v>
      </c>
      <c r="C23" s="8">
        <v>22180.2903225806</v>
      </c>
      <c r="D23" s="8">
        <v>18084.475161290298</v>
      </c>
      <c r="E23" s="8">
        <v>6344.2580645161297</v>
      </c>
      <c r="F23" s="8">
        <v>6246.6464516128999</v>
      </c>
      <c r="G23" s="12">
        <v>0</v>
      </c>
      <c r="H23" s="12">
        <v>0</v>
      </c>
    </row>
    <row r="24" spans="1:13" x14ac:dyDescent="0.25">
      <c r="A24" s="10" t="s">
        <v>8</v>
      </c>
      <c r="B24" s="16">
        <v>44269</v>
      </c>
      <c r="C24" s="8">
        <v>22180.2903225806</v>
      </c>
      <c r="D24" s="8">
        <v>18084.475161290298</v>
      </c>
      <c r="E24" s="8">
        <v>6344.2580645161297</v>
      </c>
      <c r="F24" s="8">
        <v>6246.6464516128999</v>
      </c>
      <c r="G24" s="12">
        <v>0</v>
      </c>
      <c r="H24" s="12">
        <v>0</v>
      </c>
    </row>
    <row r="25" spans="1:13" x14ac:dyDescent="0.25">
      <c r="A25" s="10" t="s">
        <v>8</v>
      </c>
      <c r="B25" s="16">
        <v>44276</v>
      </c>
      <c r="C25" s="8">
        <v>22180.2903225806</v>
      </c>
      <c r="D25" s="8">
        <v>18084.475161290298</v>
      </c>
      <c r="E25" s="8">
        <v>6344.2580645161297</v>
      </c>
      <c r="F25" s="8">
        <v>6246.6464516128999</v>
      </c>
      <c r="G25" s="12">
        <v>0</v>
      </c>
      <c r="H25" s="12">
        <v>0</v>
      </c>
    </row>
    <row r="26" spans="1:13" x14ac:dyDescent="0.25">
      <c r="A26" s="10" t="s">
        <v>8</v>
      </c>
      <c r="B26" s="16">
        <v>44283</v>
      </c>
      <c r="C26" s="8">
        <v>22180.2903225806</v>
      </c>
      <c r="D26" s="8">
        <v>18084.475161290298</v>
      </c>
      <c r="E26" s="8">
        <v>6344.2580645161297</v>
      </c>
      <c r="F26" s="8">
        <v>6246.6464516128999</v>
      </c>
      <c r="G26" s="12">
        <v>0</v>
      </c>
      <c r="H26" s="12">
        <v>0</v>
      </c>
    </row>
    <row r="27" spans="1:13" x14ac:dyDescent="0.25">
      <c r="A27" s="10" t="s">
        <v>8</v>
      </c>
      <c r="B27" s="16">
        <v>44290</v>
      </c>
      <c r="C27" s="8">
        <v>13642.6387096774</v>
      </c>
      <c r="D27" s="8">
        <v>11219.860021505399</v>
      </c>
      <c r="E27" s="8">
        <v>8409.5010752688195</v>
      </c>
      <c r="F27" s="8">
        <v>7042.1088602150503</v>
      </c>
      <c r="G27" s="12">
        <v>0</v>
      </c>
      <c r="H27" s="12">
        <v>0</v>
      </c>
    </row>
    <row r="28" spans="1:13" x14ac:dyDescent="0.25">
      <c r="A28" s="10" t="s">
        <v>8</v>
      </c>
      <c r="B28" s="16">
        <v>44297</v>
      </c>
      <c r="C28" s="8">
        <v>7239.4</v>
      </c>
      <c r="D28" s="8">
        <v>6071.3986666666697</v>
      </c>
      <c r="E28" s="8">
        <v>9958.4333333333307</v>
      </c>
      <c r="F28" s="8">
        <v>7638.7056666666704</v>
      </c>
      <c r="G28" s="12">
        <v>0</v>
      </c>
      <c r="H28" s="12">
        <v>0</v>
      </c>
    </row>
    <row r="29" spans="1:13" x14ac:dyDescent="0.25">
      <c r="A29" s="10" t="s">
        <v>8</v>
      </c>
      <c r="B29" s="16">
        <v>44304</v>
      </c>
      <c r="C29" s="8">
        <v>7239.4</v>
      </c>
      <c r="D29" s="8">
        <v>6071.3986666666697</v>
      </c>
      <c r="E29" s="8">
        <v>9958.4333333333307</v>
      </c>
      <c r="F29" s="8">
        <v>7638.7056666666704</v>
      </c>
      <c r="G29" s="12">
        <v>0</v>
      </c>
      <c r="H29" s="12">
        <v>0</v>
      </c>
    </row>
    <row r="30" spans="1:13" x14ac:dyDescent="0.25">
      <c r="A30" s="10" t="s">
        <v>8</v>
      </c>
      <c r="B30" s="16">
        <v>44311</v>
      </c>
      <c r="C30" s="8">
        <v>7239.4</v>
      </c>
      <c r="D30" s="8">
        <v>6071.3986666666697</v>
      </c>
      <c r="E30" s="8">
        <v>9958.4333333333307</v>
      </c>
      <c r="F30" s="8">
        <v>7638.7056666666704</v>
      </c>
      <c r="G30" s="12">
        <v>0</v>
      </c>
      <c r="H30" s="12">
        <v>0</v>
      </c>
    </row>
    <row r="31" spans="1:13" x14ac:dyDescent="0.25">
      <c r="A31" s="10" t="s">
        <v>8</v>
      </c>
      <c r="B31" s="16">
        <v>44318</v>
      </c>
      <c r="C31" s="8">
        <v>11097.129032258101</v>
      </c>
      <c r="D31" s="8">
        <v>9617.4468817204306</v>
      </c>
      <c r="E31" s="8">
        <v>10275.2311827957</v>
      </c>
      <c r="F31" s="8">
        <v>7720.9209139784898</v>
      </c>
      <c r="G31" s="12">
        <v>0</v>
      </c>
      <c r="H31" s="12">
        <v>0</v>
      </c>
    </row>
    <row r="32" spans="1:13" x14ac:dyDescent="0.25">
      <c r="A32" s="10" t="s">
        <v>8</v>
      </c>
      <c r="B32" s="16">
        <v>44325</v>
      </c>
      <c r="C32" s="8">
        <v>20741.451612903202</v>
      </c>
      <c r="D32" s="8">
        <v>18482.5674193548</v>
      </c>
      <c r="E32" s="8">
        <v>11067.225806451601</v>
      </c>
      <c r="F32" s="8">
        <v>7926.4590322580598</v>
      </c>
      <c r="G32" s="12">
        <v>0</v>
      </c>
      <c r="H32" s="12">
        <v>0</v>
      </c>
    </row>
    <row r="33" spans="1:8" x14ac:dyDescent="0.25">
      <c r="A33" s="10" t="s">
        <v>8</v>
      </c>
      <c r="B33" s="16">
        <v>44332</v>
      </c>
      <c r="C33" s="8">
        <v>20741.451612903202</v>
      </c>
      <c r="D33" s="8">
        <v>18482.5674193548</v>
      </c>
      <c r="E33" s="8">
        <v>11067.225806451601</v>
      </c>
      <c r="F33" s="8">
        <v>7926.4590322580598</v>
      </c>
      <c r="G33" s="12">
        <v>0</v>
      </c>
      <c r="H33" s="12">
        <v>0</v>
      </c>
    </row>
    <row r="34" spans="1:8" x14ac:dyDescent="0.25">
      <c r="A34" s="10" t="s">
        <v>8</v>
      </c>
      <c r="B34" s="16">
        <v>44339</v>
      </c>
      <c r="C34" s="8">
        <v>20741.451612903202</v>
      </c>
      <c r="D34" s="8">
        <v>18482.5674193548</v>
      </c>
      <c r="E34" s="8">
        <v>11067.225806451601</v>
      </c>
      <c r="F34" s="8">
        <v>7926.4590322580598</v>
      </c>
      <c r="G34" s="12">
        <v>0</v>
      </c>
      <c r="H34" s="12">
        <v>0</v>
      </c>
    </row>
    <row r="35" spans="1:8" x14ac:dyDescent="0.25">
      <c r="A35" s="10" t="s">
        <v>8</v>
      </c>
      <c r="B35" s="16">
        <v>44346</v>
      </c>
      <c r="C35" s="8">
        <v>20741.451612903202</v>
      </c>
      <c r="D35" s="8">
        <v>18482.5674193548</v>
      </c>
      <c r="E35" s="8">
        <v>11067.225806451601</v>
      </c>
      <c r="F35" s="8">
        <v>7926.4590322580598</v>
      </c>
      <c r="G35" s="12">
        <v>0</v>
      </c>
      <c r="H35" s="12">
        <v>0</v>
      </c>
    </row>
    <row r="36" spans="1:8" x14ac:dyDescent="0.25">
      <c r="A36" s="10" t="s">
        <v>8</v>
      </c>
      <c r="B36" s="16">
        <v>44353</v>
      </c>
      <c r="C36" s="8">
        <v>20907.064516129001</v>
      </c>
      <c r="D36" s="8">
        <v>19608.048774193601</v>
      </c>
      <c r="E36" s="8">
        <v>10885.2322580645</v>
      </c>
      <c r="F36" s="8">
        <v>8087.7512903225797</v>
      </c>
      <c r="G36" s="12">
        <v>0</v>
      </c>
      <c r="H36" s="12">
        <v>0</v>
      </c>
    </row>
    <row r="37" spans="1:8" x14ac:dyDescent="0.25">
      <c r="A37" s="10" t="s">
        <v>8</v>
      </c>
      <c r="B37" s="16">
        <v>44360</v>
      </c>
      <c r="C37" s="8">
        <v>20934.666666666701</v>
      </c>
      <c r="D37" s="8">
        <v>19795.629000000001</v>
      </c>
      <c r="E37" s="8">
        <v>10854.9</v>
      </c>
      <c r="F37" s="8">
        <v>8114.6333333333296</v>
      </c>
      <c r="G37" s="12">
        <v>0</v>
      </c>
      <c r="H37" s="12">
        <v>0</v>
      </c>
    </row>
    <row r="38" spans="1:8" x14ac:dyDescent="0.25">
      <c r="A38" s="10" t="s">
        <v>8</v>
      </c>
      <c r="B38" s="16">
        <v>44367</v>
      </c>
      <c r="C38" s="8">
        <v>20934.666666666701</v>
      </c>
      <c r="D38" s="8">
        <v>19795.629000000001</v>
      </c>
      <c r="E38" s="8">
        <v>10854.9</v>
      </c>
      <c r="F38" s="8">
        <v>8114.6333333333296</v>
      </c>
      <c r="G38" s="12">
        <v>0</v>
      </c>
      <c r="H38" s="12">
        <v>0</v>
      </c>
    </row>
    <row r="39" spans="1:8" x14ac:dyDescent="0.25">
      <c r="A39" s="10" t="s">
        <v>8</v>
      </c>
      <c r="B39" s="16">
        <v>44374</v>
      </c>
      <c r="C39" s="8">
        <v>20934.666666666701</v>
      </c>
      <c r="D39" s="8">
        <v>19795.629000000001</v>
      </c>
      <c r="E39" s="8">
        <v>10854.9</v>
      </c>
      <c r="F39" s="8">
        <v>8114.6333333333296</v>
      </c>
      <c r="G39" s="12">
        <v>0</v>
      </c>
      <c r="H39" s="12">
        <v>0</v>
      </c>
    </row>
    <row r="40" spans="1:8" x14ac:dyDescent="0.25">
      <c r="A40" s="10" t="s">
        <v>8</v>
      </c>
      <c r="B40" s="16">
        <v>44381</v>
      </c>
      <c r="C40" s="14">
        <v>0</v>
      </c>
      <c r="D40" s="14">
        <v>0</v>
      </c>
      <c r="E40" s="10">
        <v>0</v>
      </c>
      <c r="F40" s="10">
        <v>0</v>
      </c>
      <c r="G40" s="12">
        <v>0</v>
      </c>
      <c r="H40" s="12">
        <v>0</v>
      </c>
    </row>
    <row r="41" spans="1:8" x14ac:dyDescent="0.25">
      <c r="A41" s="10" t="s">
        <v>8</v>
      </c>
      <c r="B41" s="16">
        <v>44388</v>
      </c>
      <c r="C41" s="14">
        <v>0</v>
      </c>
      <c r="D41" s="14">
        <v>0</v>
      </c>
      <c r="E41" s="10">
        <v>0</v>
      </c>
      <c r="F41" s="10">
        <v>0</v>
      </c>
      <c r="G41" s="10">
        <v>3155873.75</v>
      </c>
      <c r="H41" s="10">
        <v>51650.484999999993</v>
      </c>
    </row>
    <row r="42" spans="1:8" x14ac:dyDescent="0.25">
      <c r="A42" s="10" t="s">
        <v>8</v>
      </c>
      <c r="B42" s="16">
        <v>44395</v>
      </c>
      <c r="C42" s="14">
        <v>0</v>
      </c>
      <c r="D42" s="14">
        <v>0</v>
      </c>
      <c r="E42" s="10">
        <v>0</v>
      </c>
      <c r="F42" s="10">
        <v>0</v>
      </c>
      <c r="G42" s="10">
        <v>3155873.75</v>
      </c>
      <c r="H42" s="10">
        <v>51650.484999999993</v>
      </c>
    </row>
    <row r="43" spans="1:8" x14ac:dyDescent="0.25">
      <c r="A43" s="10" t="s">
        <v>8</v>
      </c>
      <c r="B43" s="16">
        <v>44402</v>
      </c>
      <c r="C43" s="14">
        <v>0</v>
      </c>
      <c r="D43" s="14">
        <v>0</v>
      </c>
      <c r="E43" s="10">
        <v>0</v>
      </c>
      <c r="F43" s="10">
        <v>0</v>
      </c>
      <c r="G43" s="10">
        <v>3155873.75</v>
      </c>
      <c r="H43" s="10">
        <v>51650.484999999993</v>
      </c>
    </row>
    <row r="44" spans="1:8" x14ac:dyDescent="0.25">
      <c r="A44" s="10" t="s">
        <v>8</v>
      </c>
      <c r="B44" s="16">
        <v>44409</v>
      </c>
      <c r="C44" s="14">
        <v>0</v>
      </c>
      <c r="D44" s="14">
        <v>0</v>
      </c>
      <c r="E44" s="10">
        <v>0</v>
      </c>
      <c r="F44" s="10">
        <v>0</v>
      </c>
      <c r="G44" s="10">
        <v>3155873.75</v>
      </c>
      <c r="H44" s="10">
        <v>51650.484999999993</v>
      </c>
    </row>
    <row r="45" spans="1:8" x14ac:dyDescent="0.25">
      <c r="A45" s="10" t="s">
        <v>8</v>
      </c>
      <c r="B45" s="16">
        <v>44416</v>
      </c>
      <c r="C45" s="14">
        <v>0</v>
      </c>
      <c r="D45" s="14">
        <v>0</v>
      </c>
      <c r="E45" s="10">
        <v>0</v>
      </c>
      <c r="F45" s="10">
        <v>0</v>
      </c>
      <c r="G45" s="10">
        <v>1845615</v>
      </c>
      <c r="H45" s="10">
        <v>30608.865000000002</v>
      </c>
    </row>
    <row r="46" spans="1:8" x14ac:dyDescent="0.25">
      <c r="A46" s="10" t="s">
        <v>8</v>
      </c>
      <c r="B46" s="16">
        <v>44423</v>
      </c>
      <c r="C46" s="14">
        <v>0</v>
      </c>
      <c r="D46" s="14">
        <v>0</v>
      </c>
      <c r="E46" s="10">
        <v>0</v>
      </c>
      <c r="F46" s="10">
        <v>0</v>
      </c>
      <c r="G46" s="10">
        <v>1845615</v>
      </c>
      <c r="H46" s="10">
        <v>30608.865000000002</v>
      </c>
    </row>
    <row r="47" spans="1:8" x14ac:dyDescent="0.25">
      <c r="A47" s="10" t="s">
        <v>8</v>
      </c>
      <c r="B47" s="16">
        <v>44430</v>
      </c>
      <c r="C47" s="14">
        <v>0</v>
      </c>
      <c r="D47" s="14">
        <v>0</v>
      </c>
      <c r="E47" s="10">
        <v>0</v>
      </c>
      <c r="F47" s="10">
        <v>0</v>
      </c>
      <c r="G47" s="10">
        <v>1845615</v>
      </c>
      <c r="H47" s="10">
        <v>30608.865000000002</v>
      </c>
    </row>
    <row r="48" spans="1:8" x14ac:dyDescent="0.25">
      <c r="A48" s="10" t="s">
        <v>8</v>
      </c>
      <c r="B48" s="16">
        <v>44437</v>
      </c>
      <c r="C48" s="14">
        <v>0</v>
      </c>
      <c r="D48" s="14">
        <v>0</v>
      </c>
      <c r="E48" s="10">
        <v>0</v>
      </c>
      <c r="F48" s="10">
        <v>0</v>
      </c>
      <c r="G48" s="10">
        <v>1845615</v>
      </c>
      <c r="H48" s="10">
        <v>30608.865000000002</v>
      </c>
    </row>
    <row r="49" spans="1:8" x14ac:dyDescent="0.25">
      <c r="A49" s="10" t="s">
        <v>8</v>
      </c>
      <c r="B49" s="16">
        <v>44444</v>
      </c>
      <c r="C49" s="14">
        <v>0</v>
      </c>
      <c r="D49" s="14">
        <v>0</v>
      </c>
      <c r="E49" s="10">
        <v>0</v>
      </c>
      <c r="F49" s="10">
        <v>0</v>
      </c>
      <c r="G49" s="10">
        <v>782516.8</v>
      </c>
      <c r="H49" s="10">
        <v>18833.892</v>
      </c>
    </row>
    <row r="50" spans="1:8" x14ac:dyDescent="0.25">
      <c r="A50" s="10" t="s">
        <v>8</v>
      </c>
      <c r="B50" s="16">
        <v>44451</v>
      </c>
      <c r="C50" s="14">
        <v>0</v>
      </c>
      <c r="D50" s="14">
        <v>0</v>
      </c>
      <c r="E50" s="10">
        <v>0</v>
      </c>
      <c r="F50" s="10">
        <v>0</v>
      </c>
      <c r="G50" s="10">
        <v>782516.8</v>
      </c>
      <c r="H50" s="10">
        <v>18833.892</v>
      </c>
    </row>
    <row r="51" spans="1:8" x14ac:dyDescent="0.25">
      <c r="A51" s="10" t="s">
        <v>8</v>
      </c>
      <c r="B51" s="16">
        <v>44458</v>
      </c>
      <c r="C51" s="14">
        <v>0</v>
      </c>
      <c r="D51" s="14">
        <v>0</v>
      </c>
      <c r="E51" s="10">
        <v>0</v>
      </c>
      <c r="F51" s="10">
        <v>0</v>
      </c>
      <c r="G51" s="10">
        <v>782516.8</v>
      </c>
      <c r="H51" s="10">
        <v>18833.892</v>
      </c>
    </row>
    <row r="52" spans="1:8" x14ac:dyDescent="0.25">
      <c r="A52" s="10" t="s">
        <v>8</v>
      </c>
      <c r="B52" s="16">
        <v>44465</v>
      </c>
      <c r="C52" s="14">
        <v>0</v>
      </c>
      <c r="D52" s="14">
        <v>0</v>
      </c>
      <c r="E52" s="10">
        <v>0</v>
      </c>
      <c r="F52" s="10">
        <v>0</v>
      </c>
      <c r="G52" s="10">
        <v>782516.8</v>
      </c>
      <c r="H52" s="10">
        <v>18833.892</v>
      </c>
    </row>
    <row r="53" spans="1:8" x14ac:dyDescent="0.25">
      <c r="A53" s="10" t="s">
        <v>8</v>
      </c>
      <c r="B53" s="16">
        <v>44472</v>
      </c>
      <c r="C53" s="14">
        <v>0</v>
      </c>
      <c r="D53" s="14">
        <v>0</v>
      </c>
      <c r="E53" s="10">
        <v>0</v>
      </c>
      <c r="F53" s="10">
        <v>0</v>
      </c>
      <c r="G53" s="10">
        <v>782516.8</v>
      </c>
      <c r="H53" s="10">
        <v>18833.892</v>
      </c>
    </row>
    <row r="54" spans="1:8" x14ac:dyDescent="0.25">
      <c r="A54" s="10" t="s">
        <v>9</v>
      </c>
      <c r="B54" s="16">
        <v>44479</v>
      </c>
      <c r="C54" s="14">
        <v>0</v>
      </c>
      <c r="D54" s="14">
        <v>0</v>
      </c>
      <c r="E54" s="10">
        <v>117517</v>
      </c>
      <c r="F54" s="10">
        <v>9289.0149999999994</v>
      </c>
      <c r="G54" s="10">
        <v>0</v>
      </c>
      <c r="H54" s="10">
        <v>0</v>
      </c>
    </row>
    <row r="55" spans="1:8" x14ac:dyDescent="0.25">
      <c r="A55" s="10" t="s">
        <v>9</v>
      </c>
      <c r="B55" s="16">
        <v>44486</v>
      </c>
      <c r="C55" s="14">
        <v>0</v>
      </c>
      <c r="D55" s="14">
        <v>0</v>
      </c>
      <c r="E55" s="10">
        <v>117517</v>
      </c>
      <c r="F55" s="10">
        <v>9289.0149999999994</v>
      </c>
      <c r="G55" s="10">
        <v>0</v>
      </c>
      <c r="H55" s="10">
        <v>0</v>
      </c>
    </row>
    <row r="56" spans="1:8" x14ac:dyDescent="0.25">
      <c r="A56" s="10" t="s">
        <v>9</v>
      </c>
      <c r="B56" s="16">
        <v>44493</v>
      </c>
      <c r="C56" s="14">
        <v>0</v>
      </c>
      <c r="D56" s="14">
        <v>0</v>
      </c>
      <c r="E56" s="10">
        <v>117517</v>
      </c>
      <c r="F56" s="10">
        <v>9289.0149999999994</v>
      </c>
      <c r="G56" s="10">
        <v>0</v>
      </c>
      <c r="H56" s="10">
        <v>0</v>
      </c>
    </row>
    <row r="57" spans="1:8" x14ac:dyDescent="0.25">
      <c r="A57" s="10" t="s">
        <v>9</v>
      </c>
      <c r="B57" s="16">
        <v>44500</v>
      </c>
      <c r="C57" s="14">
        <v>0</v>
      </c>
      <c r="D57" s="14">
        <v>0</v>
      </c>
      <c r="E57" s="10">
        <v>117517</v>
      </c>
      <c r="F57" s="10">
        <v>9289.0149999999994</v>
      </c>
      <c r="G57" s="10">
        <v>0</v>
      </c>
      <c r="H57" s="10">
        <v>0</v>
      </c>
    </row>
    <row r="58" spans="1:8" x14ac:dyDescent="0.25">
      <c r="A58" s="10" t="s">
        <v>9</v>
      </c>
      <c r="B58" s="16">
        <v>44507</v>
      </c>
      <c r="C58" s="14">
        <v>0</v>
      </c>
      <c r="D58" s="14">
        <v>0</v>
      </c>
      <c r="E58" s="10">
        <v>0</v>
      </c>
      <c r="F58" s="10">
        <v>0</v>
      </c>
      <c r="G58" s="10">
        <v>0</v>
      </c>
      <c r="H58" s="10">
        <v>0</v>
      </c>
    </row>
    <row r="59" spans="1:8" x14ac:dyDescent="0.25">
      <c r="A59" s="10" t="s">
        <v>9</v>
      </c>
      <c r="B59" s="16">
        <v>44514</v>
      </c>
      <c r="C59" s="14">
        <v>0</v>
      </c>
      <c r="D59" s="14">
        <v>0</v>
      </c>
      <c r="E59" s="10">
        <v>0</v>
      </c>
      <c r="F59" s="10">
        <v>0</v>
      </c>
      <c r="G59" s="10">
        <v>0</v>
      </c>
      <c r="H59" s="10">
        <v>0</v>
      </c>
    </row>
    <row r="60" spans="1:8" x14ac:dyDescent="0.25">
      <c r="A60" s="10" t="s">
        <v>9</v>
      </c>
      <c r="B60" s="16">
        <v>44521</v>
      </c>
      <c r="C60" s="14">
        <v>0</v>
      </c>
      <c r="D60" s="14">
        <v>0</v>
      </c>
      <c r="E60" s="10">
        <v>0</v>
      </c>
      <c r="F60" s="10">
        <v>0</v>
      </c>
      <c r="G60" s="10">
        <v>0</v>
      </c>
      <c r="H60" s="10">
        <v>0</v>
      </c>
    </row>
    <row r="61" spans="1:8" x14ac:dyDescent="0.25">
      <c r="A61" s="10" t="s">
        <v>9</v>
      </c>
      <c r="B61" s="16">
        <v>44528</v>
      </c>
      <c r="C61" s="14">
        <v>0</v>
      </c>
      <c r="D61" s="14">
        <v>0</v>
      </c>
      <c r="E61" s="10">
        <v>0</v>
      </c>
      <c r="F61" s="10">
        <v>0</v>
      </c>
      <c r="G61" s="10">
        <v>0</v>
      </c>
      <c r="H61" s="10">
        <v>0</v>
      </c>
    </row>
    <row r="62" spans="1:8" x14ac:dyDescent="0.25">
      <c r="A62" s="10" t="s">
        <v>9</v>
      </c>
      <c r="B62" s="16">
        <v>44535</v>
      </c>
      <c r="C62" s="14">
        <v>0</v>
      </c>
      <c r="D62" s="14">
        <v>0</v>
      </c>
      <c r="E62" s="10">
        <v>0</v>
      </c>
      <c r="F62" s="10">
        <v>0</v>
      </c>
      <c r="G62" s="10">
        <v>0</v>
      </c>
      <c r="H62" s="10">
        <v>0</v>
      </c>
    </row>
    <row r="63" spans="1:8" x14ac:dyDescent="0.25">
      <c r="A63" s="10" t="s">
        <v>9</v>
      </c>
      <c r="B63" s="16">
        <v>44542</v>
      </c>
      <c r="C63" s="14">
        <v>0</v>
      </c>
      <c r="D63" s="14">
        <v>0</v>
      </c>
      <c r="E63" s="10">
        <v>0</v>
      </c>
      <c r="F63" s="10">
        <v>0</v>
      </c>
      <c r="G63" s="10">
        <v>0</v>
      </c>
      <c r="H63" s="10">
        <v>0</v>
      </c>
    </row>
    <row r="64" spans="1:8" x14ac:dyDescent="0.25">
      <c r="A64" s="10" t="s">
        <v>9</v>
      </c>
      <c r="B64" s="16">
        <v>44549</v>
      </c>
      <c r="C64" s="14">
        <v>0</v>
      </c>
      <c r="D64" s="14">
        <v>0</v>
      </c>
      <c r="E64" s="10">
        <v>0</v>
      </c>
      <c r="F64" s="10">
        <v>0</v>
      </c>
      <c r="G64" s="10">
        <v>0</v>
      </c>
      <c r="H64" s="10">
        <v>0</v>
      </c>
    </row>
    <row r="65" spans="1:8" x14ac:dyDescent="0.25">
      <c r="A65" s="10" t="s">
        <v>9</v>
      </c>
      <c r="B65" s="16">
        <v>44556</v>
      </c>
      <c r="C65" s="14">
        <v>0</v>
      </c>
      <c r="D65" s="14">
        <v>0</v>
      </c>
      <c r="E65" s="10">
        <v>0</v>
      </c>
      <c r="F65" s="10">
        <v>0</v>
      </c>
      <c r="G65" s="10">
        <v>0</v>
      </c>
      <c r="H65" s="10">
        <v>0</v>
      </c>
    </row>
    <row r="66" spans="1:8" x14ac:dyDescent="0.25">
      <c r="A66" s="10" t="s">
        <v>9</v>
      </c>
      <c r="B66" s="16">
        <v>44563</v>
      </c>
      <c r="C66" s="14">
        <v>0</v>
      </c>
      <c r="D66" s="14">
        <v>0</v>
      </c>
      <c r="E66" s="10">
        <v>0</v>
      </c>
      <c r="F66" s="10">
        <v>0</v>
      </c>
      <c r="G66" s="10">
        <v>0</v>
      </c>
      <c r="H66" s="10">
        <v>0</v>
      </c>
    </row>
    <row r="67" spans="1:8" x14ac:dyDescent="0.25">
      <c r="A67" s="10" t="s">
        <v>9</v>
      </c>
      <c r="B67" s="16">
        <v>44570</v>
      </c>
      <c r="C67" s="14">
        <v>0</v>
      </c>
      <c r="D67" s="14">
        <v>0</v>
      </c>
      <c r="E67" s="10">
        <v>0</v>
      </c>
      <c r="F67" s="10">
        <v>0</v>
      </c>
      <c r="G67" s="10">
        <v>1121909.25</v>
      </c>
      <c r="H67" s="10">
        <v>15439.674999999999</v>
      </c>
    </row>
    <row r="68" spans="1:8" x14ac:dyDescent="0.25">
      <c r="A68" s="10" t="s">
        <v>9</v>
      </c>
      <c r="B68" s="16">
        <v>44577</v>
      </c>
      <c r="C68" s="14">
        <v>0</v>
      </c>
      <c r="D68" s="14">
        <v>0</v>
      </c>
      <c r="E68" s="10">
        <v>0</v>
      </c>
      <c r="F68" s="10">
        <v>0</v>
      </c>
      <c r="G68" s="10">
        <v>1121909.25</v>
      </c>
      <c r="H68" s="10">
        <v>15439.674999999999</v>
      </c>
    </row>
    <row r="69" spans="1:8" x14ac:dyDescent="0.25">
      <c r="A69" s="10" t="s">
        <v>9</v>
      </c>
      <c r="B69" s="16">
        <v>44584</v>
      </c>
      <c r="C69" s="14">
        <v>0</v>
      </c>
      <c r="D69" s="14">
        <v>0</v>
      </c>
      <c r="E69" s="10">
        <v>0</v>
      </c>
      <c r="F69" s="10">
        <v>0</v>
      </c>
      <c r="G69" s="10">
        <v>1121909.25</v>
      </c>
      <c r="H69" s="10">
        <v>15439.674999999999</v>
      </c>
    </row>
    <row r="70" spans="1:8" x14ac:dyDescent="0.25">
      <c r="A70" s="10" t="s">
        <v>9</v>
      </c>
      <c r="B70" s="16">
        <v>44591</v>
      </c>
      <c r="C70" s="14">
        <v>0</v>
      </c>
      <c r="D70" s="14">
        <v>0</v>
      </c>
      <c r="E70" s="10">
        <v>0</v>
      </c>
      <c r="F70" s="10">
        <v>0</v>
      </c>
      <c r="G70" s="10">
        <v>1121909.25</v>
      </c>
      <c r="H70" s="10">
        <v>15439.674999999999</v>
      </c>
    </row>
    <row r="71" spans="1:8" x14ac:dyDescent="0.25">
      <c r="A71" s="10" t="s">
        <v>9</v>
      </c>
      <c r="B71" s="16">
        <v>44598</v>
      </c>
      <c r="C71" s="14">
        <v>0</v>
      </c>
      <c r="D71" s="14">
        <v>0</v>
      </c>
      <c r="E71" s="10">
        <v>0</v>
      </c>
      <c r="F71" s="10">
        <v>0</v>
      </c>
      <c r="G71" s="10">
        <v>614991.25</v>
      </c>
      <c r="H71" s="10">
        <v>20126.7</v>
      </c>
    </row>
    <row r="72" spans="1:8" x14ac:dyDescent="0.25">
      <c r="A72" s="10" t="s">
        <v>9</v>
      </c>
      <c r="B72" s="16">
        <v>44605</v>
      </c>
      <c r="C72" s="14">
        <v>0</v>
      </c>
      <c r="D72" s="14">
        <v>0</v>
      </c>
      <c r="E72" s="10">
        <v>0</v>
      </c>
      <c r="F72" s="10">
        <v>0</v>
      </c>
      <c r="G72" s="10">
        <v>614991.25</v>
      </c>
      <c r="H72" s="10">
        <v>20126.7</v>
      </c>
    </row>
    <row r="73" spans="1:8" x14ac:dyDescent="0.25">
      <c r="A73" s="10" t="s">
        <v>9</v>
      </c>
      <c r="B73" s="16">
        <v>44612</v>
      </c>
      <c r="C73" s="14">
        <v>0</v>
      </c>
      <c r="D73" s="14">
        <v>0</v>
      </c>
      <c r="E73" s="10">
        <v>0</v>
      </c>
      <c r="F73" s="10">
        <v>0</v>
      </c>
      <c r="G73" s="10">
        <v>614991.25</v>
      </c>
      <c r="H73" s="10">
        <v>20126.7</v>
      </c>
    </row>
    <row r="74" spans="1:8" x14ac:dyDescent="0.25">
      <c r="A74" s="10" t="s">
        <v>9</v>
      </c>
      <c r="B74" s="16">
        <v>44619</v>
      </c>
      <c r="C74" s="14">
        <v>0</v>
      </c>
      <c r="D74" s="14">
        <v>0</v>
      </c>
      <c r="E74" s="10">
        <v>0</v>
      </c>
      <c r="F74" s="10">
        <v>0</v>
      </c>
      <c r="G74" s="10">
        <v>614991.25</v>
      </c>
      <c r="H74" s="10">
        <v>20126.7</v>
      </c>
    </row>
    <row r="75" spans="1:8" x14ac:dyDescent="0.25">
      <c r="A75" s="10" t="s">
        <v>9</v>
      </c>
      <c r="B75" s="16">
        <v>44626</v>
      </c>
      <c r="C75" s="14">
        <v>0</v>
      </c>
      <c r="D75" s="14">
        <v>0</v>
      </c>
      <c r="E75" s="10">
        <v>0</v>
      </c>
      <c r="F75" s="10">
        <v>0</v>
      </c>
      <c r="G75" s="10">
        <v>902420</v>
      </c>
      <c r="H75" s="10">
        <v>31645.135999999999</v>
      </c>
    </row>
    <row r="76" spans="1:8" x14ac:dyDescent="0.25">
      <c r="A76" s="10" t="s">
        <v>9</v>
      </c>
      <c r="B76" s="16">
        <v>44633</v>
      </c>
      <c r="C76" s="14">
        <v>0</v>
      </c>
      <c r="D76" s="14">
        <v>0</v>
      </c>
      <c r="E76" s="10">
        <v>0</v>
      </c>
      <c r="F76" s="10">
        <v>0</v>
      </c>
      <c r="G76" s="10">
        <v>902420</v>
      </c>
      <c r="H76" s="10">
        <v>31645.135999999999</v>
      </c>
    </row>
    <row r="77" spans="1:8" x14ac:dyDescent="0.25">
      <c r="A77" s="10" t="s">
        <v>9</v>
      </c>
      <c r="B77" s="16">
        <v>44640</v>
      </c>
      <c r="C77" s="14">
        <v>0</v>
      </c>
      <c r="D77" s="14">
        <v>0</v>
      </c>
      <c r="E77" s="10">
        <v>0</v>
      </c>
      <c r="F77" s="10">
        <v>0</v>
      </c>
      <c r="G77" s="10">
        <v>902420</v>
      </c>
      <c r="H77" s="10">
        <v>31645.135999999999</v>
      </c>
    </row>
    <row r="78" spans="1:8" x14ac:dyDescent="0.25">
      <c r="A78" s="10" t="s">
        <v>9</v>
      </c>
      <c r="B78" s="16">
        <v>44647</v>
      </c>
      <c r="C78" s="14">
        <v>0</v>
      </c>
      <c r="D78" s="14">
        <v>0</v>
      </c>
      <c r="E78" s="10">
        <v>0</v>
      </c>
      <c r="F78" s="10">
        <v>0</v>
      </c>
      <c r="G78" s="10">
        <v>902420</v>
      </c>
      <c r="H78" s="10">
        <v>31645.135999999999</v>
      </c>
    </row>
    <row r="79" spans="1:8" x14ac:dyDescent="0.25">
      <c r="A79" s="10" t="s">
        <v>9</v>
      </c>
      <c r="B79" s="16">
        <v>44654</v>
      </c>
      <c r="C79" s="14">
        <v>0</v>
      </c>
      <c r="D79" s="14">
        <v>0</v>
      </c>
      <c r="E79" s="10">
        <v>0</v>
      </c>
      <c r="F79" s="10">
        <v>0</v>
      </c>
      <c r="G79" s="10">
        <v>902420</v>
      </c>
      <c r="H79" s="10">
        <v>31645.135999999999</v>
      </c>
    </row>
    <row r="80" spans="1:8" x14ac:dyDescent="0.25">
      <c r="A80" s="10" t="s">
        <v>9</v>
      </c>
      <c r="B80" s="16">
        <v>44661</v>
      </c>
      <c r="C80" s="14">
        <v>0</v>
      </c>
      <c r="D80" s="14">
        <v>0</v>
      </c>
      <c r="E80" s="10">
        <v>0</v>
      </c>
      <c r="F80" s="10">
        <v>0</v>
      </c>
      <c r="G80" s="10">
        <v>743932.75</v>
      </c>
      <c r="H80" s="10">
        <v>30276.012499999997</v>
      </c>
    </row>
    <row r="81" spans="1:8" x14ac:dyDescent="0.25">
      <c r="A81" s="10" t="s">
        <v>9</v>
      </c>
      <c r="B81" s="16">
        <v>44668</v>
      </c>
      <c r="C81" s="14">
        <v>0</v>
      </c>
      <c r="D81" s="14">
        <v>0</v>
      </c>
      <c r="E81" s="10">
        <v>0</v>
      </c>
      <c r="F81" s="10">
        <v>0</v>
      </c>
      <c r="G81" s="10">
        <v>743932.75</v>
      </c>
      <c r="H81" s="10">
        <v>30276.012499999997</v>
      </c>
    </row>
    <row r="82" spans="1:8" x14ac:dyDescent="0.25">
      <c r="A82" s="10" t="s">
        <v>9</v>
      </c>
      <c r="B82" s="16">
        <v>44675</v>
      </c>
      <c r="C82" s="14">
        <v>0</v>
      </c>
      <c r="D82" s="14">
        <v>0</v>
      </c>
      <c r="E82" s="10">
        <v>0</v>
      </c>
      <c r="F82" s="10">
        <v>0</v>
      </c>
      <c r="G82" s="10">
        <v>743932.75</v>
      </c>
      <c r="H82" s="10">
        <v>30276.012499999997</v>
      </c>
    </row>
    <row r="83" spans="1:8" x14ac:dyDescent="0.25">
      <c r="A83" s="10" t="s">
        <v>9</v>
      </c>
      <c r="B83" s="16">
        <v>44682</v>
      </c>
      <c r="C83" s="14">
        <v>0</v>
      </c>
      <c r="D83" s="14">
        <v>0</v>
      </c>
      <c r="E83" s="10">
        <v>0</v>
      </c>
      <c r="F83" s="10">
        <v>0</v>
      </c>
      <c r="G83" s="10">
        <v>743932.75</v>
      </c>
      <c r="H83" s="10">
        <v>30276.012499999997</v>
      </c>
    </row>
    <row r="84" spans="1:8" x14ac:dyDescent="0.25">
      <c r="A84" s="10" t="s">
        <v>9</v>
      </c>
      <c r="B84" s="16">
        <v>44689</v>
      </c>
      <c r="C84" s="14">
        <v>0</v>
      </c>
      <c r="D84" s="14">
        <v>0</v>
      </c>
      <c r="E84" s="10">
        <v>0</v>
      </c>
      <c r="F84" s="10">
        <v>0</v>
      </c>
      <c r="G84" s="10">
        <v>762803</v>
      </c>
      <c r="H84" s="10">
        <v>27875.4</v>
      </c>
    </row>
    <row r="85" spans="1:8" x14ac:dyDescent="0.25">
      <c r="A85" s="10" t="s">
        <v>9</v>
      </c>
      <c r="B85" s="16">
        <v>44696</v>
      </c>
      <c r="C85" s="14">
        <v>0</v>
      </c>
      <c r="D85" s="14">
        <v>0</v>
      </c>
      <c r="E85" s="10">
        <v>0</v>
      </c>
      <c r="F85" s="10">
        <v>0</v>
      </c>
      <c r="G85" s="10">
        <v>762803</v>
      </c>
      <c r="H85" s="10">
        <v>27875.4</v>
      </c>
    </row>
    <row r="86" spans="1:8" x14ac:dyDescent="0.25">
      <c r="A86" s="10" t="s">
        <v>9</v>
      </c>
      <c r="B86" s="16">
        <v>44703</v>
      </c>
      <c r="C86" s="14">
        <v>0</v>
      </c>
      <c r="D86" s="14">
        <v>0</v>
      </c>
      <c r="E86" s="10">
        <v>0</v>
      </c>
      <c r="F86" s="10">
        <v>0</v>
      </c>
      <c r="G86" s="10">
        <v>762803</v>
      </c>
      <c r="H86" s="10">
        <v>27875.4</v>
      </c>
    </row>
    <row r="87" spans="1:8" x14ac:dyDescent="0.25">
      <c r="A87" s="10" t="s">
        <v>9</v>
      </c>
      <c r="B87" s="16">
        <v>44710</v>
      </c>
      <c r="C87" s="14">
        <v>0</v>
      </c>
      <c r="D87" s="14">
        <v>0</v>
      </c>
      <c r="E87" s="10">
        <v>0</v>
      </c>
      <c r="F87" s="10">
        <v>0</v>
      </c>
      <c r="G87" s="10">
        <v>762803</v>
      </c>
      <c r="H87" s="10">
        <v>27875.4</v>
      </c>
    </row>
    <row r="88" spans="1:8" x14ac:dyDescent="0.25">
      <c r="A88" s="10" t="s">
        <v>9</v>
      </c>
      <c r="B88" s="16">
        <v>44717</v>
      </c>
      <c r="C88" s="14">
        <v>0</v>
      </c>
      <c r="D88" s="14">
        <v>0</v>
      </c>
      <c r="E88" s="10">
        <v>0</v>
      </c>
      <c r="F88" s="10">
        <v>0</v>
      </c>
      <c r="G88" s="10">
        <v>1639963.2</v>
      </c>
      <c r="H88" s="10">
        <v>26147.693999999996</v>
      </c>
    </row>
    <row r="89" spans="1:8" x14ac:dyDescent="0.25">
      <c r="A89" s="10" t="s">
        <v>9</v>
      </c>
      <c r="B89" s="16">
        <v>44724</v>
      </c>
      <c r="C89" s="14">
        <v>0</v>
      </c>
      <c r="D89" s="14">
        <v>0</v>
      </c>
      <c r="E89" s="10">
        <v>0</v>
      </c>
      <c r="F89" s="10">
        <v>0</v>
      </c>
      <c r="G89" s="10">
        <v>1639963.2</v>
      </c>
      <c r="H89" s="10">
        <v>26147.693999999996</v>
      </c>
    </row>
    <row r="90" spans="1:8" x14ac:dyDescent="0.25">
      <c r="A90" s="10" t="s">
        <v>9</v>
      </c>
      <c r="B90" s="16">
        <v>44731</v>
      </c>
      <c r="C90" s="14">
        <v>0</v>
      </c>
      <c r="D90" s="14">
        <v>0</v>
      </c>
      <c r="E90" s="10">
        <v>0</v>
      </c>
      <c r="F90" s="10">
        <v>0</v>
      </c>
      <c r="G90" s="10">
        <v>1639963.2</v>
      </c>
      <c r="H90" s="10">
        <v>26147.693999999996</v>
      </c>
    </row>
    <row r="91" spans="1:8" x14ac:dyDescent="0.25">
      <c r="A91" s="10" t="s">
        <v>9</v>
      </c>
      <c r="B91" s="16">
        <v>44738</v>
      </c>
      <c r="C91" s="14">
        <v>0</v>
      </c>
      <c r="D91" s="14">
        <v>0</v>
      </c>
      <c r="E91" s="10">
        <v>0</v>
      </c>
      <c r="F91" s="10">
        <v>0</v>
      </c>
      <c r="G91" s="10">
        <v>1639963.2</v>
      </c>
      <c r="H91" s="10">
        <v>26147.693999999996</v>
      </c>
    </row>
    <row r="92" spans="1:8" x14ac:dyDescent="0.25">
      <c r="A92" s="10" t="s">
        <v>9</v>
      </c>
      <c r="B92" s="16">
        <v>44745</v>
      </c>
      <c r="C92" s="14">
        <v>0</v>
      </c>
      <c r="D92" s="14">
        <v>0</v>
      </c>
      <c r="E92" s="10">
        <v>0</v>
      </c>
      <c r="F92" s="10">
        <v>0</v>
      </c>
      <c r="G92" s="10">
        <v>1639963.2</v>
      </c>
      <c r="H92" s="10">
        <v>26147.693999999996</v>
      </c>
    </row>
    <row r="93" spans="1:8" x14ac:dyDescent="0.25">
      <c r="A93" s="10" t="s">
        <v>9</v>
      </c>
      <c r="B93" s="16">
        <v>44752</v>
      </c>
      <c r="C93" s="14">
        <v>0</v>
      </c>
      <c r="D93" s="14">
        <v>0</v>
      </c>
      <c r="E93" s="10">
        <v>0</v>
      </c>
      <c r="F93" s="10">
        <v>0</v>
      </c>
      <c r="G93" s="10">
        <v>0</v>
      </c>
      <c r="H93" s="10">
        <v>0</v>
      </c>
    </row>
    <row r="94" spans="1:8" x14ac:dyDescent="0.25">
      <c r="A94" s="10" t="s">
        <v>9</v>
      </c>
      <c r="B94" s="16">
        <v>44759</v>
      </c>
      <c r="C94" s="14">
        <v>0</v>
      </c>
      <c r="D94" s="14">
        <v>0</v>
      </c>
      <c r="E94" s="10">
        <v>0</v>
      </c>
      <c r="F94" s="10">
        <v>0</v>
      </c>
      <c r="G94" s="10">
        <v>0</v>
      </c>
      <c r="H94" s="10">
        <v>0</v>
      </c>
    </row>
    <row r="95" spans="1:8" x14ac:dyDescent="0.25">
      <c r="A95" s="10" t="s">
        <v>9</v>
      </c>
      <c r="B95" s="16">
        <v>44766</v>
      </c>
      <c r="C95" s="14">
        <v>0</v>
      </c>
      <c r="D95" s="14">
        <v>0</v>
      </c>
      <c r="E95" s="10">
        <v>0</v>
      </c>
      <c r="F95" s="10">
        <v>0</v>
      </c>
      <c r="G95" s="10">
        <v>0</v>
      </c>
      <c r="H95" s="10">
        <v>0</v>
      </c>
    </row>
    <row r="96" spans="1:8" x14ac:dyDescent="0.25">
      <c r="A96" s="10" t="s">
        <v>9</v>
      </c>
      <c r="B96" s="16">
        <v>44773</v>
      </c>
      <c r="C96" s="14">
        <v>0</v>
      </c>
      <c r="D96" s="14">
        <v>0</v>
      </c>
      <c r="E96" s="10">
        <v>0</v>
      </c>
      <c r="F96" s="10">
        <v>0</v>
      </c>
      <c r="G96" s="10">
        <v>0</v>
      </c>
      <c r="H96" s="10">
        <v>0</v>
      </c>
    </row>
    <row r="97" spans="1:8" x14ac:dyDescent="0.25">
      <c r="A97" s="10" t="s">
        <v>9</v>
      </c>
      <c r="B97" s="16">
        <v>44780</v>
      </c>
      <c r="C97" s="14">
        <v>0</v>
      </c>
      <c r="D97" s="14">
        <v>0</v>
      </c>
      <c r="E97" s="10">
        <v>0</v>
      </c>
      <c r="F97" s="10">
        <v>0</v>
      </c>
      <c r="G97" s="10">
        <v>0</v>
      </c>
      <c r="H97" s="10">
        <v>0</v>
      </c>
    </row>
    <row r="98" spans="1:8" x14ac:dyDescent="0.25">
      <c r="A98" s="10" t="s">
        <v>9</v>
      </c>
      <c r="B98" s="16">
        <v>44787</v>
      </c>
      <c r="C98" s="14">
        <v>0</v>
      </c>
      <c r="D98" s="14">
        <v>0</v>
      </c>
      <c r="E98" s="10">
        <v>0</v>
      </c>
      <c r="F98" s="10">
        <v>0</v>
      </c>
      <c r="G98" s="10">
        <v>0</v>
      </c>
      <c r="H98" s="10">
        <v>0</v>
      </c>
    </row>
    <row r="99" spans="1:8" x14ac:dyDescent="0.25">
      <c r="A99" s="10" t="s">
        <v>9</v>
      </c>
      <c r="B99" s="16">
        <v>44794</v>
      </c>
      <c r="C99" s="14">
        <v>0</v>
      </c>
      <c r="D99" s="14">
        <v>0</v>
      </c>
      <c r="E99" s="10">
        <v>0</v>
      </c>
      <c r="F99" s="10">
        <v>0</v>
      </c>
      <c r="G99" s="10">
        <v>0</v>
      </c>
      <c r="H99" s="10">
        <v>0</v>
      </c>
    </row>
    <row r="100" spans="1:8" x14ac:dyDescent="0.25">
      <c r="A100" s="10" t="s">
        <v>9</v>
      </c>
      <c r="B100" s="16">
        <v>44801</v>
      </c>
      <c r="C100" s="14">
        <v>0</v>
      </c>
      <c r="D100" s="14">
        <v>0</v>
      </c>
      <c r="E100" s="10">
        <v>0</v>
      </c>
      <c r="F100" s="10">
        <v>0</v>
      </c>
      <c r="G100" s="10">
        <v>0</v>
      </c>
      <c r="H100" s="10">
        <v>0</v>
      </c>
    </row>
    <row r="101" spans="1:8" x14ac:dyDescent="0.25">
      <c r="A101" s="10" t="s">
        <v>9</v>
      </c>
      <c r="B101" s="16">
        <v>44808</v>
      </c>
      <c r="C101" s="14">
        <v>0</v>
      </c>
      <c r="D101" s="14">
        <v>0</v>
      </c>
      <c r="E101" s="10">
        <v>0</v>
      </c>
      <c r="F101" s="10">
        <v>0</v>
      </c>
      <c r="G101" s="10">
        <v>0</v>
      </c>
      <c r="H101" s="10">
        <v>0</v>
      </c>
    </row>
    <row r="102" spans="1:8" x14ac:dyDescent="0.25">
      <c r="A102" s="10" t="s">
        <v>9</v>
      </c>
      <c r="B102" s="16">
        <v>44815</v>
      </c>
      <c r="C102" s="14">
        <v>0</v>
      </c>
      <c r="D102" s="14">
        <v>0</v>
      </c>
      <c r="E102" s="10">
        <v>0</v>
      </c>
      <c r="F102" s="10">
        <v>0</v>
      </c>
      <c r="G102" s="10">
        <v>0</v>
      </c>
      <c r="H102" s="10">
        <v>0</v>
      </c>
    </row>
    <row r="103" spans="1:8" x14ac:dyDescent="0.25">
      <c r="A103" s="10" t="s">
        <v>9</v>
      </c>
      <c r="B103" s="16">
        <v>44822</v>
      </c>
      <c r="C103" s="14">
        <v>0</v>
      </c>
      <c r="D103" s="14">
        <v>0</v>
      </c>
      <c r="E103" s="10">
        <v>0</v>
      </c>
      <c r="F103" s="10">
        <v>0</v>
      </c>
      <c r="G103" s="10">
        <v>0</v>
      </c>
      <c r="H103" s="10">
        <v>0</v>
      </c>
    </row>
    <row r="104" spans="1:8" x14ac:dyDescent="0.25">
      <c r="A104" s="10" t="s">
        <v>9</v>
      </c>
      <c r="B104" s="16">
        <v>44829</v>
      </c>
      <c r="C104" s="14">
        <v>0</v>
      </c>
      <c r="D104" s="14">
        <v>0</v>
      </c>
      <c r="E104" s="10">
        <v>0</v>
      </c>
      <c r="F104" s="10">
        <v>0</v>
      </c>
      <c r="G104" s="10">
        <v>0</v>
      </c>
      <c r="H104" s="10">
        <v>0</v>
      </c>
    </row>
    <row r="105" spans="1:8" x14ac:dyDescent="0.25">
      <c r="A105" s="10" t="s">
        <v>9</v>
      </c>
      <c r="B105" s="16">
        <v>44836</v>
      </c>
      <c r="C105" s="14">
        <v>0</v>
      </c>
      <c r="D105" s="14">
        <v>0</v>
      </c>
      <c r="E105" s="10">
        <v>0</v>
      </c>
      <c r="F105" s="10">
        <v>0</v>
      </c>
      <c r="G105" s="10">
        <v>0</v>
      </c>
      <c r="H105" s="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DBA7-C7B0-4B84-BF94-FAE81962FFF4}">
  <dimension ref="A1:T10"/>
  <sheetViews>
    <sheetView tabSelected="1" topLeftCell="B1" workbookViewId="0">
      <selection activeCell="J6" sqref="J6"/>
    </sheetView>
  </sheetViews>
  <sheetFormatPr defaultRowHeight="15" x14ac:dyDescent="0.25"/>
  <cols>
    <col min="2" max="2" width="11.140625" bestFit="1" customWidth="1"/>
    <col min="8" max="8" width="12" bestFit="1" customWidth="1"/>
    <col min="9" max="9" width="11.5703125" bestFit="1" customWidth="1"/>
    <col min="10" max="11" width="10.140625" bestFit="1" customWidth="1"/>
    <col min="19" max="19" width="10.140625" bestFit="1" customWidth="1"/>
  </cols>
  <sheetData>
    <row r="1" spans="1:20" ht="45" x14ac:dyDescent="0.25">
      <c r="A1" s="20" t="s">
        <v>33</v>
      </c>
      <c r="B1" s="25" t="s">
        <v>35</v>
      </c>
      <c r="C1" s="25" t="s">
        <v>9</v>
      </c>
      <c r="D1" s="25" t="s">
        <v>8</v>
      </c>
      <c r="E1" s="25" t="s">
        <v>9</v>
      </c>
      <c r="F1" s="25" t="s">
        <v>8</v>
      </c>
      <c r="G1" s="25" t="s">
        <v>9</v>
      </c>
      <c r="H1" s="25" t="s">
        <v>8</v>
      </c>
      <c r="I1" s="27" t="s">
        <v>9</v>
      </c>
      <c r="O1" s="29" t="s">
        <v>35</v>
      </c>
      <c r="P1" s="29" t="s">
        <v>9</v>
      </c>
      <c r="Q1" s="29" t="s">
        <v>8</v>
      </c>
      <c r="R1" s="29" t="s">
        <v>9</v>
      </c>
    </row>
    <row r="2" spans="1:20" x14ac:dyDescent="0.25">
      <c r="A2" s="21" t="s">
        <v>34</v>
      </c>
      <c r="B2" s="26"/>
      <c r="C2" s="26"/>
      <c r="D2" s="26"/>
      <c r="E2" s="26"/>
      <c r="F2" s="26"/>
      <c r="G2" s="26"/>
      <c r="H2" s="26"/>
      <c r="I2" s="28"/>
      <c r="O2" s="23">
        <v>3886440</v>
      </c>
      <c r="P2" s="23">
        <v>8168979</v>
      </c>
      <c r="Q2" s="23">
        <v>9150850</v>
      </c>
      <c r="R2" s="24" t="s">
        <v>37</v>
      </c>
      <c r="S2" s="5">
        <f>SUM(O2,Q2)</f>
        <v>13037290</v>
      </c>
      <c r="T2" s="5">
        <f>SUM(P2,R2)</f>
        <v>8168979</v>
      </c>
    </row>
    <row r="3" spans="1:20" x14ac:dyDescent="0.25">
      <c r="A3" s="22" t="s">
        <v>36</v>
      </c>
      <c r="B3" s="23">
        <v>3886440</v>
      </c>
      <c r="C3" s="23">
        <v>8168979</v>
      </c>
      <c r="D3" s="23">
        <v>9150850</v>
      </c>
      <c r="E3" s="24" t="s">
        <v>37</v>
      </c>
      <c r="F3" s="23">
        <v>1592638</v>
      </c>
      <c r="G3" s="23">
        <v>6427093</v>
      </c>
      <c r="H3" s="23">
        <v>14629928</v>
      </c>
      <c r="I3" s="23">
        <v>14596072</v>
      </c>
      <c r="J3" s="5">
        <f>SUM(B3,D3,F3,M3)</f>
        <v>14629928</v>
      </c>
      <c r="K3" s="5">
        <f>SUM(C3,E3,G3,N3)</f>
        <v>14596072</v>
      </c>
      <c r="O3" s="23">
        <v>1116037</v>
      </c>
      <c r="P3" s="23">
        <v>64471</v>
      </c>
      <c r="Q3" s="23">
        <v>643700</v>
      </c>
      <c r="R3" s="24" t="s">
        <v>37</v>
      </c>
      <c r="S3" s="5">
        <f t="shared" ref="S3:S9" si="0">SUM(O3,Q3)</f>
        <v>1759737</v>
      </c>
      <c r="T3" s="5">
        <f t="shared" ref="T3:T9" si="1">SUM(P3,R3)</f>
        <v>64471</v>
      </c>
    </row>
    <row r="4" spans="1:20" x14ac:dyDescent="0.25">
      <c r="A4" s="22" t="s">
        <v>38</v>
      </c>
      <c r="B4" s="23">
        <v>1116037</v>
      </c>
      <c r="C4" s="23">
        <v>64471</v>
      </c>
      <c r="D4" s="23">
        <v>643700</v>
      </c>
      <c r="E4" s="24" t="s">
        <v>37</v>
      </c>
      <c r="F4" s="23">
        <v>787264</v>
      </c>
      <c r="G4" s="23">
        <v>1951116</v>
      </c>
      <c r="H4" s="23">
        <v>2547001</v>
      </c>
      <c r="I4" s="23">
        <v>2015587</v>
      </c>
      <c r="J4" s="5">
        <f t="shared" ref="J4:J10" si="2">SUM(B4,D4,F4,M4)</f>
        <v>2547001</v>
      </c>
      <c r="K4" s="5">
        <f t="shared" ref="K4:K10" si="3">SUM(C4,E4,G4,N4)</f>
        <v>2015587</v>
      </c>
      <c r="O4" s="23">
        <v>714770</v>
      </c>
      <c r="P4" s="23">
        <v>33357</v>
      </c>
      <c r="Q4" s="23">
        <v>1119781</v>
      </c>
      <c r="R4" s="24" t="s">
        <v>37</v>
      </c>
      <c r="S4" s="5">
        <f t="shared" si="0"/>
        <v>1834551</v>
      </c>
      <c r="T4" s="5">
        <f t="shared" si="1"/>
        <v>33357</v>
      </c>
    </row>
    <row r="5" spans="1:20" x14ac:dyDescent="0.25">
      <c r="A5" s="22" t="s">
        <v>39</v>
      </c>
      <c r="B5" s="23">
        <v>714770</v>
      </c>
      <c r="C5" s="23">
        <v>33357</v>
      </c>
      <c r="D5" s="23">
        <v>1119781</v>
      </c>
      <c r="E5" s="24" t="s">
        <v>37</v>
      </c>
      <c r="F5" s="23">
        <v>151606</v>
      </c>
      <c r="G5" s="23">
        <v>269702</v>
      </c>
      <c r="H5" s="23">
        <v>1986097</v>
      </c>
      <c r="I5" s="23">
        <v>303059</v>
      </c>
      <c r="J5" s="5">
        <f t="shared" si="2"/>
        <v>1986157</v>
      </c>
      <c r="K5" s="5">
        <f t="shared" si="3"/>
        <v>303059</v>
      </c>
      <c r="O5" s="23">
        <v>418383</v>
      </c>
      <c r="P5" s="23">
        <v>37156</v>
      </c>
      <c r="Q5" s="23">
        <v>594866</v>
      </c>
      <c r="R5" s="24" t="s">
        <v>37</v>
      </c>
      <c r="S5" s="5">
        <f t="shared" si="0"/>
        <v>1013249</v>
      </c>
      <c r="T5" s="5">
        <f t="shared" si="1"/>
        <v>37156</v>
      </c>
    </row>
    <row r="6" spans="1:20" x14ac:dyDescent="0.25">
      <c r="A6" s="22" t="s">
        <v>40</v>
      </c>
      <c r="B6" s="23">
        <v>418383</v>
      </c>
      <c r="C6" s="23">
        <v>37156</v>
      </c>
      <c r="D6" s="23">
        <v>594866</v>
      </c>
      <c r="E6" s="24" t="s">
        <v>37</v>
      </c>
      <c r="F6" s="23">
        <v>423207</v>
      </c>
      <c r="G6" s="23">
        <v>663835</v>
      </c>
      <c r="H6" s="23">
        <v>1436456</v>
      </c>
      <c r="I6" s="23">
        <v>700991</v>
      </c>
      <c r="J6" s="5">
        <f t="shared" si="2"/>
        <v>1436456</v>
      </c>
      <c r="K6" s="5">
        <f t="shared" si="3"/>
        <v>700991</v>
      </c>
      <c r="O6" s="23">
        <v>403109</v>
      </c>
      <c r="P6" s="23">
        <v>37156</v>
      </c>
      <c r="Q6" s="23">
        <v>843423</v>
      </c>
      <c r="R6" s="24" t="s">
        <v>37</v>
      </c>
      <c r="S6" s="5">
        <f t="shared" si="0"/>
        <v>1246532</v>
      </c>
      <c r="T6" s="5">
        <f t="shared" si="1"/>
        <v>37156</v>
      </c>
    </row>
    <row r="7" spans="1:20" ht="30" x14ac:dyDescent="0.25">
      <c r="A7" s="22" t="s">
        <v>41</v>
      </c>
      <c r="B7" s="23">
        <v>403109</v>
      </c>
      <c r="C7" s="23">
        <v>37156</v>
      </c>
      <c r="D7" s="23">
        <v>843423</v>
      </c>
      <c r="E7" s="24" t="s">
        <v>37</v>
      </c>
      <c r="F7" s="23">
        <v>423207</v>
      </c>
      <c r="G7" s="23">
        <v>663835</v>
      </c>
      <c r="H7" s="23">
        <v>1669739</v>
      </c>
      <c r="I7" s="23">
        <v>700991</v>
      </c>
      <c r="J7" s="5">
        <f t="shared" si="2"/>
        <v>1669739</v>
      </c>
      <c r="K7" s="5">
        <f t="shared" si="3"/>
        <v>700991</v>
      </c>
      <c r="O7" s="24" t="s">
        <v>43</v>
      </c>
      <c r="P7" s="24" t="s">
        <v>37</v>
      </c>
      <c r="Q7" s="24" t="s">
        <v>44</v>
      </c>
      <c r="R7" s="24" t="s">
        <v>37</v>
      </c>
      <c r="S7" s="5">
        <f t="shared" si="0"/>
        <v>0</v>
      </c>
      <c r="T7" s="5">
        <f t="shared" si="1"/>
        <v>0</v>
      </c>
    </row>
    <row r="8" spans="1:20" ht="30" x14ac:dyDescent="0.25">
      <c r="A8" s="22" t="s">
        <v>42</v>
      </c>
      <c r="B8" s="24" t="s">
        <v>43</v>
      </c>
      <c r="C8" s="24" t="s">
        <v>37</v>
      </c>
      <c r="D8" s="24" t="s">
        <v>44</v>
      </c>
      <c r="E8" s="24" t="s">
        <v>37</v>
      </c>
      <c r="F8" s="24" t="s">
        <v>37</v>
      </c>
      <c r="G8" s="24" t="s">
        <v>37</v>
      </c>
      <c r="H8" s="23">
        <v>232799</v>
      </c>
      <c r="I8" s="24" t="s">
        <v>37</v>
      </c>
      <c r="J8" s="5">
        <f>SUM(B8,D8,F8,M8)</f>
        <v>0</v>
      </c>
      <c r="K8" s="5">
        <f>SUM(C8,E8,G8,N8)</f>
        <v>0</v>
      </c>
      <c r="O8" s="24" t="s">
        <v>37</v>
      </c>
      <c r="P8" s="24" t="s">
        <v>37</v>
      </c>
      <c r="Q8" s="23">
        <v>132563</v>
      </c>
      <c r="R8" s="24" t="s">
        <v>37</v>
      </c>
      <c r="S8" s="5"/>
      <c r="T8" s="5">
        <f t="shared" si="1"/>
        <v>0</v>
      </c>
    </row>
    <row r="9" spans="1:20" x14ac:dyDescent="0.25">
      <c r="A9" s="22" t="s">
        <v>45</v>
      </c>
      <c r="B9" s="24" t="s">
        <v>37</v>
      </c>
      <c r="C9" s="24" t="s">
        <v>37</v>
      </c>
      <c r="D9" s="23">
        <v>132563</v>
      </c>
      <c r="E9" s="24" t="s">
        <v>37</v>
      </c>
      <c r="F9" s="24" t="s">
        <v>37</v>
      </c>
      <c r="G9" s="24" t="s">
        <v>37</v>
      </c>
      <c r="H9" s="23">
        <v>132563</v>
      </c>
      <c r="I9" s="24" t="s">
        <v>37</v>
      </c>
      <c r="J9" s="5">
        <f t="shared" si="2"/>
        <v>132563</v>
      </c>
      <c r="K9" s="5">
        <f t="shared" si="3"/>
        <v>0</v>
      </c>
      <c r="O9" s="23">
        <v>6538679</v>
      </c>
      <c r="P9" s="23">
        <v>8341119</v>
      </c>
      <c r="Q9" s="23">
        <v>12717982</v>
      </c>
      <c r="R9" s="24" t="s">
        <v>37</v>
      </c>
      <c r="S9" s="5">
        <f>SUM(S2:S6)</f>
        <v>18891359</v>
      </c>
      <c r="T9" s="5">
        <f t="shared" si="1"/>
        <v>8341119</v>
      </c>
    </row>
    <row r="10" spans="1:20" x14ac:dyDescent="0.25">
      <c r="A10" s="22" t="s">
        <v>46</v>
      </c>
      <c r="B10" s="23">
        <f>SUM(B3:B9)</f>
        <v>6538739</v>
      </c>
      <c r="C10" s="23">
        <v>8341119</v>
      </c>
      <c r="D10" s="23">
        <v>12717982</v>
      </c>
      <c r="E10" s="24" t="s">
        <v>37</v>
      </c>
      <c r="F10" s="23">
        <v>3377922</v>
      </c>
      <c r="G10" s="23">
        <v>9975581</v>
      </c>
      <c r="H10" s="23">
        <v>22634583</v>
      </c>
      <c r="I10" s="23">
        <v>18316700</v>
      </c>
      <c r="J10" s="5">
        <f>SUM(B10,D10,F10,M10)</f>
        <v>22634643</v>
      </c>
      <c r="K10" s="5">
        <f t="shared" si="3"/>
        <v>18316700</v>
      </c>
    </row>
  </sheetData>
  <mergeCells count="8">
    <mergeCell ref="H1:H2"/>
    <mergeCell ref="I1:I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TV Processed</vt:lpstr>
      <vt:lpstr>OLV Processed</vt:lpstr>
      <vt:lpstr>Social Processed</vt:lpstr>
      <vt:lpstr> Display Processed</vt:lpstr>
      <vt:lpstr>Search Processed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2023-02-21T06:36:45Z</dcterms:created>
  <dcterms:modified xsi:type="dcterms:W3CDTF">2023-02-23T07:52:54Z</dcterms:modified>
</cp:coreProperties>
</file>