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ients\MMMSE\Alshaya\"/>
    </mc:Choice>
  </mc:AlternateContent>
  <xr:revisionPtr revIDLastSave="0" documentId="13_ncr:1_{BD2B8712-1868-44FF-97AD-762AA86E965C}" xr6:coauthVersionLast="47" xr6:coauthVersionMax="47" xr10:uidLastSave="{00000000-0000-0000-0000-000000000000}"/>
  <bookViews>
    <workbookView xWindow="-108" yWindow="-108" windowWidth="23256" windowHeight="12576" tabRatio="805" xr2:uid="{00000000-000D-0000-FFFF-FFFF00000000}"/>
  </bookViews>
  <sheets>
    <sheet name="seasonality" sheetId="3" r:id="rId1"/>
  </sheets>
  <definedNames>
    <definedName name="_xlnm._FilterDatabase" localSheetId="0" hidden="1">seasonality!$B$3:$J$66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N6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4" i="3"/>
  <c r="F66" i="3" l="1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8" i="3" l="1"/>
  <c r="G16" i="3"/>
  <c r="G24" i="3"/>
  <c r="G32" i="3"/>
  <c r="G40" i="3"/>
  <c r="G48" i="3"/>
  <c r="G56" i="3"/>
  <c r="G64" i="3"/>
  <c r="G33" i="3"/>
  <c r="G65" i="3"/>
  <c r="G9" i="3"/>
  <c r="G17" i="3"/>
  <c r="G49" i="3"/>
  <c r="G10" i="3"/>
  <c r="G18" i="3"/>
  <c r="G26" i="3"/>
  <c r="G34" i="3"/>
  <c r="G42" i="3"/>
  <c r="G50" i="3"/>
  <c r="G58" i="3"/>
  <c r="G66" i="3"/>
  <c r="G4" i="3"/>
  <c r="G11" i="3"/>
  <c r="G19" i="3"/>
  <c r="G27" i="3"/>
  <c r="G35" i="3"/>
  <c r="G43" i="3"/>
  <c r="G51" i="3"/>
  <c r="G59" i="3"/>
  <c r="G12" i="3"/>
  <c r="G20" i="3"/>
  <c r="G28" i="3"/>
  <c r="G36" i="3"/>
  <c r="G44" i="3"/>
  <c r="G52" i="3"/>
  <c r="G60" i="3"/>
  <c r="G5" i="3"/>
  <c r="G13" i="3"/>
  <c r="G21" i="3"/>
  <c r="G29" i="3"/>
  <c r="G37" i="3"/>
  <c r="G45" i="3"/>
  <c r="G53" i="3"/>
  <c r="G61" i="3"/>
  <c r="G6" i="3"/>
  <c r="G14" i="3"/>
  <c r="G22" i="3"/>
  <c r="G30" i="3"/>
  <c r="G38" i="3"/>
  <c r="G46" i="3"/>
  <c r="G54" i="3"/>
  <c r="G62" i="3"/>
  <c r="G25" i="3"/>
  <c r="G57" i="3"/>
  <c r="G7" i="3"/>
  <c r="G15" i="3"/>
  <c r="G23" i="3"/>
  <c r="G31" i="3"/>
  <c r="G39" i="3"/>
  <c r="G47" i="3"/>
  <c r="G55" i="3"/>
  <c r="G63" i="3"/>
  <c r="G41" i="3"/>
  <c r="N4" i="3" l="1"/>
  <c r="I48" i="3"/>
  <c r="H47" i="3"/>
  <c r="J49" i="3"/>
  <c r="I47" i="3"/>
  <c r="H46" i="3"/>
  <c r="J48" i="3"/>
  <c r="H12" i="3"/>
  <c r="J14" i="3"/>
  <c r="I13" i="3"/>
  <c r="I44" i="3"/>
  <c r="J45" i="3"/>
  <c r="H43" i="3"/>
  <c r="H18" i="3"/>
  <c r="J20" i="3"/>
  <c r="I19" i="3"/>
  <c r="J59" i="3"/>
  <c r="I58" i="3"/>
  <c r="H57" i="3"/>
  <c r="J26" i="3"/>
  <c r="H24" i="3"/>
  <c r="I25" i="3"/>
  <c r="H16" i="3"/>
  <c r="J18" i="3"/>
  <c r="I17" i="3"/>
  <c r="I40" i="3"/>
  <c r="J41" i="3"/>
  <c r="H39" i="3"/>
  <c r="H38" i="3"/>
  <c r="J40" i="3"/>
  <c r="I39" i="3"/>
  <c r="I62" i="3"/>
  <c r="H61" i="3"/>
  <c r="J63" i="3"/>
  <c r="I36" i="3"/>
  <c r="J37" i="3"/>
  <c r="H35" i="3"/>
  <c r="I11" i="3"/>
  <c r="H10" i="3"/>
  <c r="J12" i="3"/>
  <c r="J51" i="3"/>
  <c r="H49" i="3"/>
  <c r="I50" i="3"/>
  <c r="J10" i="3"/>
  <c r="I9" i="3"/>
  <c r="H8" i="3"/>
  <c r="I32" i="3"/>
  <c r="H31" i="3"/>
  <c r="J33" i="3"/>
  <c r="J32" i="3"/>
  <c r="I31" i="3"/>
  <c r="H30" i="3"/>
  <c r="J55" i="3"/>
  <c r="I54" i="3"/>
  <c r="H53" i="3"/>
  <c r="H60" i="3"/>
  <c r="J62" i="3"/>
  <c r="I61" i="3"/>
  <c r="H27" i="3"/>
  <c r="I28" i="3"/>
  <c r="J29" i="3"/>
  <c r="H41" i="3"/>
  <c r="J43" i="3"/>
  <c r="I42" i="3"/>
  <c r="I43" i="3"/>
  <c r="J44" i="3"/>
  <c r="H42" i="3"/>
  <c r="I65" i="3"/>
  <c r="J66" i="3"/>
  <c r="H64" i="3"/>
  <c r="I24" i="3"/>
  <c r="J25" i="3"/>
  <c r="H23" i="3"/>
  <c r="I23" i="3"/>
  <c r="H22" i="3"/>
  <c r="J24" i="3"/>
  <c r="I46" i="3"/>
  <c r="H45" i="3"/>
  <c r="J47" i="3"/>
  <c r="J54" i="3"/>
  <c r="H52" i="3"/>
  <c r="I53" i="3"/>
  <c r="I20" i="3"/>
  <c r="J21" i="3"/>
  <c r="H19" i="3"/>
  <c r="H33" i="3"/>
  <c r="I34" i="3"/>
  <c r="J35" i="3"/>
  <c r="J60" i="3"/>
  <c r="I59" i="3"/>
  <c r="H58" i="3"/>
  <c r="I16" i="3"/>
  <c r="J17" i="3"/>
  <c r="H15" i="3"/>
  <c r="H14" i="3"/>
  <c r="J16" i="3"/>
  <c r="I15" i="3"/>
  <c r="J39" i="3"/>
  <c r="I38" i="3"/>
  <c r="H37" i="3"/>
  <c r="I45" i="3"/>
  <c r="H44" i="3"/>
  <c r="J46" i="3"/>
  <c r="I12" i="3"/>
  <c r="H11" i="3"/>
  <c r="J13" i="3"/>
  <c r="I26" i="3"/>
  <c r="J27" i="3"/>
  <c r="H25" i="3"/>
  <c r="H48" i="3"/>
  <c r="I49" i="3"/>
  <c r="J50" i="3"/>
  <c r="I27" i="3"/>
  <c r="H26" i="3"/>
  <c r="J28" i="3"/>
  <c r="I8" i="3"/>
  <c r="H7" i="3"/>
  <c r="J9" i="3"/>
  <c r="J8" i="3"/>
  <c r="I7" i="3"/>
  <c r="H6" i="3"/>
  <c r="J31" i="3"/>
  <c r="I30" i="3"/>
  <c r="H29" i="3"/>
  <c r="H36" i="3"/>
  <c r="J38" i="3"/>
  <c r="I37" i="3"/>
  <c r="H5" i="3"/>
  <c r="J6" i="3"/>
  <c r="J5" i="3"/>
  <c r="I6" i="3"/>
  <c r="J7" i="3"/>
  <c r="I5" i="3"/>
  <c r="H66" i="3"/>
  <c r="H17" i="3"/>
  <c r="I18" i="3"/>
  <c r="J19" i="3"/>
  <c r="J34" i="3"/>
  <c r="I33" i="3"/>
  <c r="H32" i="3"/>
  <c r="I57" i="3"/>
  <c r="H56" i="3"/>
  <c r="J58" i="3"/>
  <c r="J42" i="3"/>
  <c r="I41" i="3"/>
  <c r="H40" i="3"/>
  <c r="H63" i="3"/>
  <c r="I64" i="3"/>
  <c r="J65" i="3"/>
  <c r="H62" i="3"/>
  <c r="J64" i="3"/>
  <c r="I63" i="3"/>
  <c r="I22" i="3"/>
  <c r="H21" i="3"/>
  <c r="J23" i="3"/>
  <c r="J30" i="3"/>
  <c r="I29" i="3"/>
  <c r="H28" i="3"/>
  <c r="I60" i="3"/>
  <c r="H59" i="3"/>
  <c r="J61" i="3"/>
  <c r="J36" i="3"/>
  <c r="I35" i="3"/>
  <c r="H34" i="3"/>
  <c r="J11" i="3"/>
  <c r="H9" i="3"/>
  <c r="I10" i="3"/>
  <c r="J57" i="3"/>
  <c r="I56" i="3"/>
  <c r="H55" i="3"/>
  <c r="I55" i="3"/>
  <c r="J56" i="3"/>
  <c r="H54" i="3"/>
  <c r="J15" i="3"/>
  <c r="H13" i="3"/>
  <c r="I14" i="3"/>
  <c r="I21" i="3"/>
  <c r="H20" i="3"/>
  <c r="J22" i="3"/>
  <c r="H51" i="3"/>
  <c r="J53" i="3"/>
  <c r="I52" i="3"/>
  <c r="H50" i="3"/>
  <c r="J52" i="3"/>
  <c r="I51" i="3"/>
  <c r="H65" i="3"/>
  <c r="I66" i="3"/>
  <c r="J4" i="3"/>
  <c r="I4" i="3"/>
  <c r="H4" i="3"/>
  <c r="O4" i="3" l="1"/>
</calcChain>
</file>

<file path=xl/sharedStrings.xml><?xml version="1.0" encoding="utf-8"?>
<sst xmlns="http://schemas.openxmlformats.org/spreadsheetml/2006/main" count="72" uniqueCount="10">
  <si>
    <t>Market</t>
  </si>
  <si>
    <t>Week</t>
  </si>
  <si>
    <t>media_week</t>
  </si>
  <si>
    <t>seas1</t>
  </si>
  <si>
    <t>seas3</t>
  </si>
  <si>
    <t>seas5</t>
  </si>
  <si>
    <t>seas7</t>
  </si>
  <si>
    <t>AAA</t>
  </si>
  <si>
    <t>KPI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</si>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</sst>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seasonality!$D$3</c:f>
              <c:strCache>
                <c:ptCount val="1"/>
                <c:pt idx="0">
                  <c:v>KPI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seasonality!$D$4:$D$66</c:f>
              <c:numCache>
                <c:formatCode>General</c:formatCode>
                <c:ptCount val="63"/>
                <c:pt idx="0">
                  <c:v>55</c:v>
                </c:pt>
                <c:pt idx="1">
                  <c:v>109</c:v>
                </c:pt>
                <c:pt idx="2">
                  <c:v>144</c:v>
                </c:pt>
                <c:pt idx="3">
                  <c:v>143</c:v>
                </c:pt>
                <c:pt idx="4">
                  <c:v>135</c:v>
                </c:pt>
                <c:pt idx="5">
                  <c:v>120</c:v>
                </c:pt>
                <c:pt idx="6">
                  <c:v>90</c:v>
                </c:pt>
                <c:pt idx="7">
                  <c:v>98</c:v>
                </c:pt>
                <c:pt idx="8">
                  <c:v>91</c:v>
                </c:pt>
                <c:pt idx="9">
                  <c:v>100</c:v>
                </c:pt>
                <c:pt idx="10">
                  <c:v>96</c:v>
                </c:pt>
                <c:pt idx="11">
                  <c:v>82</c:v>
                </c:pt>
                <c:pt idx="12">
                  <c:v>95</c:v>
                </c:pt>
                <c:pt idx="13">
                  <c:v>94</c:v>
                </c:pt>
                <c:pt idx="14">
                  <c:v>81</c:v>
                </c:pt>
                <c:pt idx="15">
                  <c:v>67</c:v>
                </c:pt>
                <c:pt idx="16">
                  <c:v>91</c:v>
                </c:pt>
                <c:pt idx="17">
                  <c:v>85</c:v>
                </c:pt>
                <c:pt idx="18">
                  <c:v>132</c:v>
                </c:pt>
                <c:pt idx="19">
                  <c:v>82</c:v>
                </c:pt>
                <c:pt idx="20">
                  <c:v>87</c:v>
                </c:pt>
                <c:pt idx="21">
                  <c:v>111</c:v>
                </c:pt>
                <c:pt idx="22">
                  <c:v>133</c:v>
                </c:pt>
                <c:pt idx="23">
                  <c:v>125</c:v>
                </c:pt>
                <c:pt idx="24">
                  <c:v>107</c:v>
                </c:pt>
                <c:pt idx="25">
                  <c:v>126</c:v>
                </c:pt>
                <c:pt idx="26">
                  <c:v>143</c:v>
                </c:pt>
                <c:pt idx="27">
                  <c:v>120</c:v>
                </c:pt>
                <c:pt idx="28">
                  <c:v>104</c:v>
                </c:pt>
                <c:pt idx="29">
                  <c:v>106</c:v>
                </c:pt>
                <c:pt idx="30">
                  <c:v>102</c:v>
                </c:pt>
                <c:pt idx="31">
                  <c:v>89</c:v>
                </c:pt>
                <c:pt idx="32">
                  <c:v>124</c:v>
                </c:pt>
                <c:pt idx="33">
                  <c:v>92</c:v>
                </c:pt>
                <c:pt idx="34">
                  <c:v>53</c:v>
                </c:pt>
                <c:pt idx="35">
                  <c:v>57</c:v>
                </c:pt>
                <c:pt idx="36">
                  <c:v>58</c:v>
                </c:pt>
                <c:pt idx="37">
                  <c:v>68</c:v>
                </c:pt>
                <c:pt idx="38">
                  <c:v>73</c:v>
                </c:pt>
                <c:pt idx="39">
                  <c:v>89</c:v>
                </c:pt>
                <c:pt idx="40">
                  <c:v>118</c:v>
                </c:pt>
                <c:pt idx="41">
                  <c:v>144</c:v>
                </c:pt>
                <c:pt idx="42">
                  <c:v>164</c:v>
                </c:pt>
                <c:pt idx="43">
                  <c:v>172</c:v>
                </c:pt>
                <c:pt idx="44">
                  <c:v>148</c:v>
                </c:pt>
                <c:pt idx="45">
                  <c:v>117</c:v>
                </c:pt>
                <c:pt idx="46">
                  <c:v>105</c:v>
                </c:pt>
                <c:pt idx="47">
                  <c:v>72</c:v>
                </c:pt>
                <c:pt idx="48">
                  <c:v>56</c:v>
                </c:pt>
                <c:pt idx="49">
                  <c:v>72</c:v>
                </c:pt>
                <c:pt idx="50">
                  <c:v>59</c:v>
                </c:pt>
                <c:pt idx="51">
                  <c:v>87</c:v>
                </c:pt>
                <c:pt idx="52">
                  <c:v>93</c:v>
                </c:pt>
                <c:pt idx="53">
                  <c:v>94</c:v>
                </c:pt>
                <c:pt idx="54">
                  <c:v>99</c:v>
                </c:pt>
                <c:pt idx="55">
                  <c:v>73</c:v>
                </c:pt>
                <c:pt idx="56">
                  <c:v>84</c:v>
                </c:pt>
                <c:pt idx="57">
                  <c:v>66</c:v>
                </c:pt>
                <c:pt idx="58">
                  <c:v>53</c:v>
                </c:pt>
                <c:pt idx="59">
                  <c:v>68</c:v>
                </c:pt>
                <c:pt idx="60">
                  <c:v>62</c:v>
                </c:pt>
                <c:pt idx="61">
                  <c:v>59</c:v>
                </c:pt>
                <c:pt idx="6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C-41C9-A09C-88FB8AB9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91695"/>
        <c:axId val="1720190447"/>
      </c:lineChart>
      <c:lineChart>
        <c:grouping val="standard"/>
        <c:varyColors val="0"/>
        <c:ser>
          <c:idx val="1"/>
          <c:order val="1"/>
          <c:tx>
            <c:strRef>
              <c:f>seasonality!$G$3</c:f>
              <c:strCache>
                <c:ptCount val="1"/>
                <c:pt idx="0">
                  <c:v>seas1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seasonality!$G$4:$G$66</c:f>
              <c:numCache>
                <c:formatCode>_(* #,##0.0000_);_(* \(#,##0.0000\);_(* "-"??_);_(@_)</c:formatCode>
                <c:ptCount val="63"/>
                <c:pt idx="0">
                  <c:v>0.76778656126482214</c:v>
                </c:pt>
                <c:pt idx="1">
                  <c:v>1.053112648221344</c:v>
                </c:pt>
                <c:pt idx="2">
                  <c:v>1.2606225296442688</c:v>
                </c:pt>
                <c:pt idx="3">
                  <c:v>1.1205533596837944</c:v>
                </c:pt>
                <c:pt idx="4">
                  <c:v>1.1361166007905139</c:v>
                </c:pt>
                <c:pt idx="5">
                  <c:v>0.96492094861660083</c:v>
                </c:pt>
                <c:pt idx="6">
                  <c:v>0.74184782608695654</c:v>
                </c:pt>
                <c:pt idx="7">
                  <c:v>0.86116600790513831</c:v>
                </c:pt>
                <c:pt idx="8">
                  <c:v>0.79372529644268774</c:v>
                </c:pt>
                <c:pt idx="9">
                  <c:v>0.82485177865612647</c:v>
                </c:pt>
                <c:pt idx="10">
                  <c:v>0.7574110671936759</c:v>
                </c:pt>
                <c:pt idx="11">
                  <c:v>0.85079051383399207</c:v>
                </c:pt>
                <c:pt idx="12">
                  <c:v>0.98567193675889331</c:v>
                </c:pt>
                <c:pt idx="13">
                  <c:v>0.97529644268774707</c:v>
                </c:pt>
                <c:pt idx="14">
                  <c:v>0.84041501976284583</c:v>
                </c:pt>
                <c:pt idx="15">
                  <c:v>0.69515810276679846</c:v>
                </c:pt>
                <c:pt idx="16">
                  <c:v>0.94416996047430835</c:v>
                </c:pt>
                <c:pt idx="17">
                  <c:v>0.88191699604743079</c:v>
                </c:pt>
                <c:pt idx="18">
                  <c:v>1.3695652173913044</c:v>
                </c:pt>
                <c:pt idx="19">
                  <c:v>0.85079051383399207</c:v>
                </c:pt>
                <c:pt idx="20">
                  <c:v>0.90266798418972338</c:v>
                </c:pt>
                <c:pt idx="21">
                  <c:v>1.1516798418972332</c:v>
                </c:pt>
                <c:pt idx="22">
                  <c:v>1.3799407114624507</c:v>
                </c:pt>
                <c:pt idx="23">
                  <c:v>1.2969367588932808</c:v>
                </c:pt>
                <c:pt idx="24">
                  <c:v>1.1101778656126482</c:v>
                </c:pt>
                <c:pt idx="25">
                  <c:v>1.307312252964427</c:v>
                </c:pt>
                <c:pt idx="26">
                  <c:v>1.4836956521739131</c:v>
                </c:pt>
                <c:pt idx="27">
                  <c:v>1.2450592885375493</c:v>
                </c:pt>
                <c:pt idx="28">
                  <c:v>1.0790513833992095</c:v>
                </c:pt>
                <c:pt idx="29">
                  <c:v>1.099802371541502</c:v>
                </c:pt>
                <c:pt idx="30">
                  <c:v>1.058300395256917</c:v>
                </c:pt>
                <c:pt idx="31">
                  <c:v>0.92341897233201586</c:v>
                </c:pt>
                <c:pt idx="32">
                  <c:v>1.2865612648221345</c:v>
                </c:pt>
                <c:pt idx="33">
                  <c:v>0.95454545454545459</c:v>
                </c:pt>
                <c:pt idx="34">
                  <c:v>0.54990118577075098</c:v>
                </c:pt>
                <c:pt idx="35">
                  <c:v>0.59140316205533594</c:v>
                </c:pt>
                <c:pt idx="36">
                  <c:v>0.60177865612648218</c:v>
                </c:pt>
                <c:pt idx="37">
                  <c:v>0.7055335968379447</c:v>
                </c:pt>
                <c:pt idx="38">
                  <c:v>0.7574110671936759</c:v>
                </c:pt>
                <c:pt idx="39">
                  <c:v>0.92341897233201586</c:v>
                </c:pt>
                <c:pt idx="40">
                  <c:v>1.2243083003952568</c:v>
                </c:pt>
                <c:pt idx="41">
                  <c:v>1.4940711462450593</c:v>
                </c:pt>
                <c:pt idx="42">
                  <c:v>1.7015810276679841</c:v>
                </c:pt>
                <c:pt idx="43">
                  <c:v>1.7845849802371543</c:v>
                </c:pt>
                <c:pt idx="44">
                  <c:v>1.5355731225296443</c:v>
                </c:pt>
                <c:pt idx="45">
                  <c:v>1.2139328063241106</c:v>
                </c:pt>
                <c:pt idx="46">
                  <c:v>1.0894268774703557</c:v>
                </c:pt>
                <c:pt idx="47">
                  <c:v>0.74703557312252966</c:v>
                </c:pt>
                <c:pt idx="48">
                  <c:v>0.5810276679841897</c:v>
                </c:pt>
                <c:pt idx="49">
                  <c:v>0.74703557312252966</c:v>
                </c:pt>
                <c:pt idx="50">
                  <c:v>0.61215415019762842</c:v>
                </c:pt>
                <c:pt idx="51">
                  <c:v>0.90266798418972338</c:v>
                </c:pt>
                <c:pt idx="52">
                  <c:v>0.76778656126482214</c:v>
                </c:pt>
                <c:pt idx="53">
                  <c:v>1.053112648221344</c:v>
                </c:pt>
                <c:pt idx="54">
                  <c:v>1.2606225296442688</c:v>
                </c:pt>
                <c:pt idx="55">
                  <c:v>1.1205533596837944</c:v>
                </c:pt>
                <c:pt idx="56">
                  <c:v>1.1361166007905139</c:v>
                </c:pt>
                <c:pt idx="57">
                  <c:v>0.96492094861660083</c:v>
                </c:pt>
                <c:pt idx="58">
                  <c:v>0.74184782608695654</c:v>
                </c:pt>
                <c:pt idx="59">
                  <c:v>0.86116600790513831</c:v>
                </c:pt>
                <c:pt idx="60">
                  <c:v>0.79372529644268774</c:v>
                </c:pt>
                <c:pt idx="61">
                  <c:v>0.82485177865612647</c:v>
                </c:pt>
                <c:pt idx="62">
                  <c:v>0.7574110671936759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C-41C9-A09C-88FB8AB9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036655"/>
        <c:axId val="1806039983"/>
      </c:lineChart>
      <c:catAx>
        <c:axId val="172019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90447"/>
        <c:crosses val="autoZero"/>
        <c:auto val="1"/>
        <c:lblAlgn val="ctr"/>
        <c:lblOffset val="100"/>
        <c:noMultiLvlLbl val="0"/>
      </c:catAx>
      <c:valAx>
        <c:axId val="17201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91695"/>
        <c:crosses val="autoZero"/>
        <c:crossBetween val="between"/>
      </c:valAx>
      <c:valAx>
        <c:axId val="1806039983"/>
        <c:scaling>
          <c:orientation val="minMax"/>
        </c:scaling>
        <c:delete val="0"/>
        <c:axPos val="r"/>
        <c:numFmt formatCode="_(* #,##0.0000_);_(* \(#,##0.00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36655"/>
        <c:crosses val="max"/>
        <c:crossBetween val="between"/>
      </c:valAx>
      <c:catAx>
        <c:axId val="1806036655"/>
        <c:scaling>
          <c:orientation val="minMax"/>
        </c:scaling>
        <c:delete val="1"/>
        <c:axPos val="b"/>
        <c:majorTickMark val="out"/>
        <c:minorTickMark val="none"/>
        <c:tickLblPos val="nextTo"/>
        <c:crossAx val="1806039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seasonality!$D$4:$D$66</c:f>
              <c:numCache>
                <c:formatCode>General</c:formatCode>
                <c:ptCount val="63"/>
                <c:pt idx="0">
                  <c:v>55</c:v>
                </c:pt>
                <c:pt idx="1">
                  <c:v>109</c:v>
                </c:pt>
                <c:pt idx="2">
                  <c:v>144</c:v>
                </c:pt>
                <c:pt idx="3">
                  <c:v>143</c:v>
                </c:pt>
                <c:pt idx="4">
                  <c:v>135</c:v>
                </c:pt>
                <c:pt idx="5">
                  <c:v>120</c:v>
                </c:pt>
                <c:pt idx="6">
                  <c:v>90</c:v>
                </c:pt>
                <c:pt idx="7">
                  <c:v>98</c:v>
                </c:pt>
                <c:pt idx="8">
                  <c:v>91</c:v>
                </c:pt>
                <c:pt idx="9">
                  <c:v>100</c:v>
                </c:pt>
                <c:pt idx="10">
                  <c:v>96</c:v>
                </c:pt>
                <c:pt idx="11">
                  <c:v>82</c:v>
                </c:pt>
                <c:pt idx="12">
                  <c:v>95</c:v>
                </c:pt>
                <c:pt idx="13">
                  <c:v>94</c:v>
                </c:pt>
                <c:pt idx="14">
                  <c:v>81</c:v>
                </c:pt>
                <c:pt idx="15">
                  <c:v>67</c:v>
                </c:pt>
                <c:pt idx="16">
                  <c:v>91</c:v>
                </c:pt>
                <c:pt idx="17">
                  <c:v>85</c:v>
                </c:pt>
                <c:pt idx="18">
                  <c:v>132</c:v>
                </c:pt>
                <c:pt idx="19">
                  <c:v>82</c:v>
                </c:pt>
                <c:pt idx="20">
                  <c:v>87</c:v>
                </c:pt>
                <c:pt idx="21">
                  <c:v>111</c:v>
                </c:pt>
                <c:pt idx="22">
                  <c:v>133</c:v>
                </c:pt>
                <c:pt idx="23">
                  <c:v>125</c:v>
                </c:pt>
                <c:pt idx="24">
                  <c:v>107</c:v>
                </c:pt>
                <c:pt idx="25">
                  <c:v>126</c:v>
                </c:pt>
                <c:pt idx="26">
                  <c:v>143</c:v>
                </c:pt>
                <c:pt idx="27">
                  <c:v>120</c:v>
                </c:pt>
                <c:pt idx="28">
                  <c:v>104</c:v>
                </c:pt>
                <c:pt idx="29">
                  <c:v>106</c:v>
                </c:pt>
                <c:pt idx="30">
                  <c:v>102</c:v>
                </c:pt>
                <c:pt idx="31">
                  <c:v>89</c:v>
                </c:pt>
                <c:pt idx="32">
                  <c:v>124</c:v>
                </c:pt>
                <c:pt idx="33">
                  <c:v>92</c:v>
                </c:pt>
                <c:pt idx="34">
                  <c:v>53</c:v>
                </c:pt>
                <c:pt idx="35">
                  <c:v>57</c:v>
                </c:pt>
                <c:pt idx="36">
                  <c:v>58</c:v>
                </c:pt>
                <c:pt idx="37">
                  <c:v>68</c:v>
                </c:pt>
                <c:pt idx="38">
                  <c:v>73</c:v>
                </c:pt>
                <c:pt idx="39">
                  <c:v>89</c:v>
                </c:pt>
                <c:pt idx="40">
                  <c:v>118</c:v>
                </c:pt>
                <c:pt idx="41">
                  <c:v>144</c:v>
                </c:pt>
                <c:pt idx="42">
                  <c:v>164</c:v>
                </c:pt>
                <c:pt idx="43">
                  <c:v>172</c:v>
                </c:pt>
                <c:pt idx="44">
                  <c:v>148</c:v>
                </c:pt>
                <c:pt idx="45">
                  <c:v>117</c:v>
                </c:pt>
                <c:pt idx="46">
                  <c:v>105</c:v>
                </c:pt>
                <c:pt idx="47">
                  <c:v>72</c:v>
                </c:pt>
                <c:pt idx="48">
                  <c:v>56</c:v>
                </c:pt>
                <c:pt idx="49">
                  <c:v>72</c:v>
                </c:pt>
                <c:pt idx="50">
                  <c:v>59</c:v>
                </c:pt>
                <c:pt idx="51">
                  <c:v>87</c:v>
                </c:pt>
                <c:pt idx="52">
                  <c:v>93</c:v>
                </c:pt>
                <c:pt idx="53">
                  <c:v>94</c:v>
                </c:pt>
                <c:pt idx="54">
                  <c:v>99</c:v>
                </c:pt>
                <c:pt idx="55">
                  <c:v>73</c:v>
                </c:pt>
                <c:pt idx="56">
                  <c:v>84</c:v>
                </c:pt>
                <c:pt idx="57">
                  <c:v>66</c:v>
                </c:pt>
                <c:pt idx="58">
                  <c:v>53</c:v>
                </c:pt>
                <c:pt idx="59">
                  <c:v>68</c:v>
                </c:pt>
                <c:pt idx="60">
                  <c:v>62</c:v>
                </c:pt>
                <c:pt idx="61">
                  <c:v>59</c:v>
                </c:pt>
                <c:pt idx="6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7-4B95-8BDF-1886A656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46767"/>
        <c:axId val="179634385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seasonality!$H$4:$H$66</c:f>
              <c:numCache>
                <c:formatCode>_(* #,##0.0000_);_(* \(#,##0.0000\);_(* "-"??_);_(@_)</c:formatCode>
                <c:ptCount val="63"/>
                <c:pt idx="0">
                  <c:v>0.91044960474308301</c:v>
                </c:pt>
                <c:pt idx="1">
                  <c:v>1.0271739130434783</c:v>
                </c:pt>
                <c:pt idx="2">
                  <c:v>1.1447628458498025</c:v>
                </c:pt>
                <c:pt idx="3">
                  <c:v>1.1724308300395256</c:v>
                </c:pt>
                <c:pt idx="4">
                  <c:v>1.0738636363636365</c:v>
                </c:pt>
                <c:pt idx="5">
                  <c:v>0.9476284584980238</c:v>
                </c:pt>
                <c:pt idx="6">
                  <c:v>0.8559782608695653</c:v>
                </c:pt>
                <c:pt idx="7">
                  <c:v>0.79891304347826075</c:v>
                </c:pt>
                <c:pt idx="8">
                  <c:v>0.82658102766798425</c:v>
                </c:pt>
                <c:pt idx="9">
                  <c:v>0.79199604743083007</c:v>
                </c:pt>
                <c:pt idx="10">
                  <c:v>0.81101778656126478</c:v>
                </c:pt>
                <c:pt idx="11">
                  <c:v>0.86462450592885387</c:v>
                </c:pt>
                <c:pt idx="12">
                  <c:v>0.93725296442687744</c:v>
                </c:pt>
                <c:pt idx="13">
                  <c:v>0.9337944664031621</c:v>
                </c:pt>
                <c:pt idx="14">
                  <c:v>0.83695652173913038</c:v>
                </c:pt>
                <c:pt idx="15">
                  <c:v>0.82658102766798425</c:v>
                </c:pt>
                <c:pt idx="16">
                  <c:v>0.84041501976284583</c:v>
                </c:pt>
                <c:pt idx="17">
                  <c:v>1.0652173913043479</c:v>
                </c:pt>
                <c:pt idx="18">
                  <c:v>1.0340909090909092</c:v>
                </c:pt>
                <c:pt idx="19">
                  <c:v>1.0410079051383399</c:v>
                </c:pt>
                <c:pt idx="20">
                  <c:v>0.96837944664031606</c:v>
                </c:pt>
                <c:pt idx="21">
                  <c:v>1.1447628458498025</c:v>
                </c:pt>
                <c:pt idx="22">
                  <c:v>1.276185770750988</c:v>
                </c:pt>
                <c:pt idx="23">
                  <c:v>1.2623517786561267</c:v>
                </c:pt>
                <c:pt idx="24">
                  <c:v>1.2381422924901184</c:v>
                </c:pt>
                <c:pt idx="25">
                  <c:v>1.3003952569169961</c:v>
                </c:pt>
                <c:pt idx="26">
                  <c:v>1.3453557312252962</c:v>
                </c:pt>
                <c:pt idx="27">
                  <c:v>1.2692687747035574</c:v>
                </c:pt>
                <c:pt idx="28">
                  <c:v>1.1413043478260869</c:v>
                </c:pt>
                <c:pt idx="29">
                  <c:v>1.0790513833992095</c:v>
                </c:pt>
                <c:pt idx="30">
                  <c:v>1.0271739130434783</c:v>
                </c:pt>
                <c:pt idx="31">
                  <c:v>1.0894268774703557</c:v>
                </c:pt>
                <c:pt idx="32">
                  <c:v>1.0548418972332017</c:v>
                </c:pt>
                <c:pt idx="33">
                  <c:v>0.93033596837944665</c:v>
                </c:pt>
                <c:pt idx="34">
                  <c:v>0.6986166007905138</c:v>
                </c:pt>
                <c:pt idx="35">
                  <c:v>0.5810276679841897</c:v>
                </c:pt>
                <c:pt idx="36">
                  <c:v>0.6329051383399209</c:v>
                </c:pt>
                <c:pt idx="37">
                  <c:v>0.68824110671936756</c:v>
                </c:pt>
                <c:pt idx="38">
                  <c:v>0.79545454545454553</c:v>
                </c:pt>
                <c:pt idx="39">
                  <c:v>0.96837944664031628</c:v>
                </c:pt>
                <c:pt idx="40">
                  <c:v>1.2139328063241106</c:v>
                </c:pt>
                <c:pt idx="41">
                  <c:v>1.4733201581027668</c:v>
                </c:pt>
                <c:pt idx="42">
                  <c:v>1.6600790513833992</c:v>
                </c:pt>
                <c:pt idx="43">
                  <c:v>1.673913043478261</c:v>
                </c:pt>
                <c:pt idx="44">
                  <c:v>1.5113636363636365</c:v>
                </c:pt>
                <c:pt idx="45">
                  <c:v>1.2796442687747034</c:v>
                </c:pt>
                <c:pt idx="46">
                  <c:v>1.016798418972332</c:v>
                </c:pt>
                <c:pt idx="47">
                  <c:v>0.80583003952569177</c:v>
                </c:pt>
                <c:pt idx="48">
                  <c:v>0.69169960474308301</c:v>
                </c:pt>
                <c:pt idx="49">
                  <c:v>0.64673913043478259</c:v>
                </c:pt>
                <c:pt idx="50">
                  <c:v>0.75395256916996056</c:v>
                </c:pt>
                <c:pt idx="51">
                  <c:v>0.76086956521739124</c:v>
                </c:pt>
                <c:pt idx="52">
                  <c:v>0.9078557312252965</c:v>
                </c:pt>
                <c:pt idx="53">
                  <c:v>1.0271739130434783</c:v>
                </c:pt>
                <c:pt idx="54">
                  <c:v>1.1447628458498025</c:v>
                </c:pt>
                <c:pt idx="55">
                  <c:v>1.1724308300395256</c:v>
                </c:pt>
                <c:pt idx="56">
                  <c:v>1.0738636363636365</c:v>
                </c:pt>
                <c:pt idx="57">
                  <c:v>0.9476284584980238</c:v>
                </c:pt>
                <c:pt idx="58">
                  <c:v>0.8559782608695653</c:v>
                </c:pt>
                <c:pt idx="59">
                  <c:v>0.79891304347826075</c:v>
                </c:pt>
                <c:pt idx="60">
                  <c:v>0.82658102766798425</c:v>
                </c:pt>
                <c:pt idx="61">
                  <c:v>0.79199604743083007</c:v>
                </c:pt>
                <c:pt idx="62">
                  <c:v>0.79113142292490113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7-4B95-8BDF-1886A656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34447"/>
        <c:axId val="1907035279"/>
      </c:lineChart>
      <c:catAx>
        <c:axId val="179634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43855"/>
        <c:crosses val="autoZero"/>
        <c:auto val="1"/>
        <c:lblAlgn val="ctr"/>
        <c:lblOffset val="100"/>
        <c:noMultiLvlLbl val="0"/>
      </c:catAx>
      <c:valAx>
        <c:axId val="1796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46767"/>
        <c:crosses val="autoZero"/>
        <c:crossBetween val="between"/>
      </c:valAx>
      <c:valAx>
        <c:axId val="1907035279"/>
        <c:scaling>
          <c:orientation val="minMax"/>
        </c:scaling>
        <c:delete val="0"/>
        <c:axPos val="r"/>
        <c:numFmt formatCode="_(* #,##0.0000_);_(* \(#,##0.00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34447"/>
        <c:crosses val="max"/>
        <c:crossBetween val="between"/>
      </c:valAx>
      <c:catAx>
        <c:axId val="1907034447"/>
        <c:scaling>
          <c:orientation val="minMax"/>
        </c:scaling>
        <c:delete val="1"/>
        <c:axPos val="b"/>
        <c:majorTickMark val="out"/>
        <c:minorTickMark val="none"/>
        <c:tickLblPos val="nextTo"/>
        <c:crossAx val="1907035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seasonality!$L$4:$L$66</c:f>
              <c:numCache>
                <c:formatCode>General</c:formatCode>
                <c:ptCount val="63"/>
                <c:pt idx="0">
                  <c:v>1.5873015873015872E-2</c:v>
                </c:pt>
                <c:pt idx="1">
                  <c:v>3.1746031746031744E-2</c:v>
                </c:pt>
                <c:pt idx="2">
                  <c:v>4.7619047619047616E-2</c:v>
                </c:pt>
                <c:pt idx="3">
                  <c:v>6.3492063492063489E-2</c:v>
                </c:pt>
                <c:pt idx="4">
                  <c:v>7.9365079365079361E-2</c:v>
                </c:pt>
                <c:pt idx="5">
                  <c:v>9.5238095238095233E-2</c:v>
                </c:pt>
                <c:pt idx="6">
                  <c:v>0.1111111111111111</c:v>
                </c:pt>
                <c:pt idx="7">
                  <c:v>0.12698412698412698</c:v>
                </c:pt>
                <c:pt idx="8">
                  <c:v>0.14285714285714285</c:v>
                </c:pt>
                <c:pt idx="9">
                  <c:v>0.15873015873015872</c:v>
                </c:pt>
                <c:pt idx="10">
                  <c:v>0.17460317460317459</c:v>
                </c:pt>
                <c:pt idx="11">
                  <c:v>0.19047619047619047</c:v>
                </c:pt>
                <c:pt idx="12">
                  <c:v>0.20634920634920634</c:v>
                </c:pt>
                <c:pt idx="13">
                  <c:v>0.22222222222222221</c:v>
                </c:pt>
                <c:pt idx="14">
                  <c:v>0.23809523809523808</c:v>
                </c:pt>
                <c:pt idx="15">
                  <c:v>0.25396825396825395</c:v>
                </c:pt>
                <c:pt idx="16">
                  <c:v>0.26984126984126983</c:v>
                </c:pt>
                <c:pt idx="17">
                  <c:v>0.2857142857142857</c:v>
                </c:pt>
                <c:pt idx="18">
                  <c:v>0.30158730158730157</c:v>
                </c:pt>
                <c:pt idx="19">
                  <c:v>0.31746031746031744</c:v>
                </c:pt>
                <c:pt idx="20">
                  <c:v>0.33333333333333331</c:v>
                </c:pt>
                <c:pt idx="21">
                  <c:v>0.34920634920634919</c:v>
                </c:pt>
                <c:pt idx="22">
                  <c:v>0.36507936507936506</c:v>
                </c:pt>
                <c:pt idx="23">
                  <c:v>0.38095238095238093</c:v>
                </c:pt>
                <c:pt idx="24">
                  <c:v>0.3968253968253968</c:v>
                </c:pt>
                <c:pt idx="25">
                  <c:v>0.41269841269841268</c:v>
                </c:pt>
                <c:pt idx="26">
                  <c:v>0.42857142857142855</c:v>
                </c:pt>
                <c:pt idx="27">
                  <c:v>0.44444444444444442</c:v>
                </c:pt>
                <c:pt idx="28">
                  <c:v>0.46031746031746029</c:v>
                </c:pt>
                <c:pt idx="29">
                  <c:v>0.47619047619047616</c:v>
                </c:pt>
                <c:pt idx="30">
                  <c:v>0.49206349206349204</c:v>
                </c:pt>
                <c:pt idx="31">
                  <c:v>0.50793650793650791</c:v>
                </c:pt>
                <c:pt idx="32">
                  <c:v>0.52380952380952384</c:v>
                </c:pt>
                <c:pt idx="33">
                  <c:v>0.53968253968253965</c:v>
                </c:pt>
                <c:pt idx="34">
                  <c:v>0.55555555555555558</c:v>
                </c:pt>
                <c:pt idx="35">
                  <c:v>0.5714285714285714</c:v>
                </c:pt>
                <c:pt idx="36">
                  <c:v>0.58730158730158732</c:v>
                </c:pt>
                <c:pt idx="37">
                  <c:v>0.60317460317460314</c:v>
                </c:pt>
                <c:pt idx="38">
                  <c:v>0.61904761904761907</c:v>
                </c:pt>
                <c:pt idx="39">
                  <c:v>0.63492063492063489</c:v>
                </c:pt>
                <c:pt idx="40">
                  <c:v>0.65079365079365081</c:v>
                </c:pt>
                <c:pt idx="41">
                  <c:v>0.66666666666666663</c:v>
                </c:pt>
                <c:pt idx="42">
                  <c:v>0.68253968253968256</c:v>
                </c:pt>
                <c:pt idx="43">
                  <c:v>0.69841269841269837</c:v>
                </c:pt>
                <c:pt idx="44">
                  <c:v>0.7142857142857143</c:v>
                </c:pt>
                <c:pt idx="45">
                  <c:v>0.73015873015873012</c:v>
                </c:pt>
                <c:pt idx="46">
                  <c:v>0.74603174603174605</c:v>
                </c:pt>
                <c:pt idx="47">
                  <c:v>0.76190476190476186</c:v>
                </c:pt>
                <c:pt idx="48">
                  <c:v>0.77777777777777779</c:v>
                </c:pt>
                <c:pt idx="49">
                  <c:v>0.79365079365079361</c:v>
                </c:pt>
                <c:pt idx="50">
                  <c:v>0.80952380952380953</c:v>
                </c:pt>
                <c:pt idx="51">
                  <c:v>0.82539682539682535</c:v>
                </c:pt>
                <c:pt idx="52">
                  <c:v>0.84126984126984128</c:v>
                </c:pt>
                <c:pt idx="53">
                  <c:v>0.8571428571428571</c:v>
                </c:pt>
                <c:pt idx="54">
                  <c:v>0.87301587301587302</c:v>
                </c:pt>
                <c:pt idx="55">
                  <c:v>0.88888888888888884</c:v>
                </c:pt>
                <c:pt idx="56">
                  <c:v>0.90476190476190477</c:v>
                </c:pt>
                <c:pt idx="57">
                  <c:v>0.92063492063492058</c:v>
                </c:pt>
                <c:pt idx="58">
                  <c:v>0.93650793650793651</c:v>
                </c:pt>
                <c:pt idx="59">
                  <c:v>0.95238095238095233</c:v>
                </c:pt>
                <c:pt idx="60">
                  <c:v>0.96825396825396826</c:v>
                </c:pt>
                <c:pt idx="61">
                  <c:v>0.98412698412698407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5BC-8CC3-A07ACDFC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seasonality!$M$4:$M$66</c:f>
              <c:numCache>
                <c:formatCode>General</c:formatCode>
                <c:ptCount val="63"/>
                <c:pt idx="0">
                  <c:v>2.5195263290501383E-4</c:v>
                </c:pt>
                <c:pt idx="1">
                  <c:v>1.0078105316200553E-3</c:v>
                </c:pt>
                <c:pt idx="2">
                  <c:v>2.2675736961451243E-3</c:v>
                </c:pt>
                <c:pt idx="3">
                  <c:v>4.0312421264802212E-3</c:v>
                </c:pt>
                <c:pt idx="4">
                  <c:v>6.2988158226253456E-3</c:v>
                </c:pt>
                <c:pt idx="5">
                  <c:v>9.0702947845804974E-3</c:v>
                </c:pt>
                <c:pt idx="6">
                  <c:v>1.2345679012345678E-2</c:v>
                </c:pt>
                <c:pt idx="7">
                  <c:v>1.6124968505920885E-2</c:v>
                </c:pt>
                <c:pt idx="8">
                  <c:v>2.0408163265306121E-2</c:v>
                </c:pt>
                <c:pt idx="9">
                  <c:v>2.5195263290501382E-2</c:v>
                </c:pt>
                <c:pt idx="10">
                  <c:v>3.0486268581506673E-2</c:v>
                </c:pt>
                <c:pt idx="11">
                  <c:v>3.6281179138321989E-2</c:v>
                </c:pt>
                <c:pt idx="12">
                  <c:v>4.2579994960947339E-2</c:v>
                </c:pt>
                <c:pt idx="13">
                  <c:v>4.9382716049382713E-2</c:v>
                </c:pt>
                <c:pt idx="14">
                  <c:v>5.6689342403628114E-2</c:v>
                </c:pt>
                <c:pt idx="15">
                  <c:v>6.449987402368354E-2</c:v>
                </c:pt>
                <c:pt idx="16">
                  <c:v>7.2814310909548999E-2</c:v>
                </c:pt>
                <c:pt idx="17">
                  <c:v>8.1632653061224483E-2</c:v>
                </c:pt>
                <c:pt idx="18">
                  <c:v>9.0954900478709994E-2</c:v>
                </c:pt>
                <c:pt idx="19">
                  <c:v>0.10078105316200553</c:v>
                </c:pt>
                <c:pt idx="20">
                  <c:v>0.1111111111111111</c:v>
                </c:pt>
                <c:pt idx="21">
                  <c:v>0.12194507432602669</c:v>
                </c:pt>
                <c:pt idx="22">
                  <c:v>0.13328294280675232</c:v>
                </c:pt>
                <c:pt idx="23">
                  <c:v>0.14512471655328796</c:v>
                </c:pt>
                <c:pt idx="24">
                  <c:v>0.15747039556563364</c:v>
                </c:pt>
                <c:pt idx="25">
                  <c:v>0.17031997984378935</c:v>
                </c:pt>
                <c:pt idx="26">
                  <c:v>0.18367346938775508</c:v>
                </c:pt>
                <c:pt idx="27">
                  <c:v>0.19753086419753085</c:v>
                </c:pt>
                <c:pt idx="28">
                  <c:v>0.21189216427311663</c:v>
                </c:pt>
                <c:pt idx="29">
                  <c:v>0.22675736961451246</c:v>
                </c:pt>
                <c:pt idx="30">
                  <c:v>0.24212648022171829</c:v>
                </c:pt>
                <c:pt idx="31">
                  <c:v>0.25799949609473416</c:v>
                </c:pt>
                <c:pt idx="32">
                  <c:v>0.2743764172335601</c:v>
                </c:pt>
                <c:pt idx="33">
                  <c:v>0.291257243638196</c:v>
                </c:pt>
                <c:pt idx="34">
                  <c:v>0.30864197530864201</c:v>
                </c:pt>
                <c:pt idx="35">
                  <c:v>0.32653061224489793</c:v>
                </c:pt>
                <c:pt idx="36">
                  <c:v>0.34492315444696398</c:v>
                </c:pt>
                <c:pt idx="37">
                  <c:v>0.36381960191483997</c:v>
                </c:pt>
                <c:pt idx="38">
                  <c:v>0.3832199546485261</c:v>
                </c:pt>
                <c:pt idx="39">
                  <c:v>0.40312421264802212</c:v>
                </c:pt>
                <c:pt idx="40">
                  <c:v>0.42353237591332832</c:v>
                </c:pt>
                <c:pt idx="41">
                  <c:v>0.44444444444444442</c:v>
                </c:pt>
                <c:pt idx="42">
                  <c:v>0.46586041824137064</c:v>
                </c:pt>
                <c:pt idx="43">
                  <c:v>0.48778029730410677</c:v>
                </c:pt>
                <c:pt idx="44">
                  <c:v>0.51020408163265307</c:v>
                </c:pt>
                <c:pt idx="45">
                  <c:v>0.53313177122700928</c:v>
                </c:pt>
                <c:pt idx="46">
                  <c:v>0.5565633660871756</c:v>
                </c:pt>
                <c:pt idx="47">
                  <c:v>0.58049886621315183</c:v>
                </c:pt>
                <c:pt idx="48">
                  <c:v>0.60493827160493829</c:v>
                </c:pt>
                <c:pt idx="49">
                  <c:v>0.62988158226253455</c:v>
                </c:pt>
                <c:pt idx="50">
                  <c:v>0.65532879818594103</c:v>
                </c:pt>
                <c:pt idx="51">
                  <c:v>0.68127991937515742</c:v>
                </c:pt>
                <c:pt idx="52">
                  <c:v>0.70773494583018393</c:v>
                </c:pt>
                <c:pt idx="53">
                  <c:v>0.73469387755102034</c:v>
                </c:pt>
                <c:pt idx="54">
                  <c:v>0.76215671453766698</c:v>
                </c:pt>
                <c:pt idx="55">
                  <c:v>0.79012345679012341</c:v>
                </c:pt>
                <c:pt idx="56">
                  <c:v>0.81859410430839008</c:v>
                </c:pt>
                <c:pt idx="57">
                  <c:v>0.84756865709246654</c:v>
                </c:pt>
                <c:pt idx="58">
                  <c:v>0.87704711514235323</c:v>
                </c:pt>
                <c:pt idx="59">
                  <c:v>0.90702947845804982</c:v>
                </c:pt>
                <c:pt idx="60">
                  <c:v>0.93751574703955654</c:v>
                </c:pt>
                <c:pt idx="61">
                  <c:v>0.96850592088687315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2-45BC-8CC3-A07ACDFC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71599"/>
        <c:axId val="1911172015"/>
      </c:lineChart>
      <c:catAx>
        <c:axId val="19111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72015"/>
        <c:crosses val="autoZero"/>
        <c:auto val="1"/>
        <c:lblAlgn val="ctr"/>
        <c:lblOffset val="100"/>
        <c:noMultiLvlLbl val="0"/>
      </c:catAx>
      <c:valAx>
        <c:axId val="19111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793376</xdr:colOff>
      <xdr:row>49</xdr:row>
      <xdr:rowOff>107576</xdr:rowOff>
    </xdr:from>
    <xdr:to>
      <xdr:col>13</xdr:col>
      <xdr:colOff>407894</xdr:colOff>
      <xdr:row>64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63D3B-5724-062C-0974-74DC1659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363071</xdr:colOff>
      <xdr:row>9</xdr:row>
      <xdr:rowOff>170328</xdr:rowOff>
    </xdr:from>
    <xdr:to>
      <xdr:col>21</xdr:col>
      <xdr:colOff>58271</xdr:colOff>
      <xdr:row>25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89D05-3C59-70EB-244F-F8C71F0F0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45</xdr:row>
      <xdr:rowOff>107577</xdr:rowOff>
    </xdr:from>
    <xdr:to>
      <xdr:col>10</xdr:col>
      <xdr:colOff>31377</xdr:colOff>
      <xdr:row>60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EF81E-31E4-D859-E6F9-02D4F2AD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O66"/>
  <sheetViews>
    <sheetView tabSelected="1" zoomScale="85" zoomScaleNormal="85" workbookViewId="0">
      <selection activeCell="B5" sqref="B5:B66"/>
    </sheetView>
  </sheetViews>
  <sheetFormatPr defaultRowHeight="14.4" x14ac:dyDescent="0.3"/>
  <cols>
    <col min="2" max="2" width="37.44140625" bestFit="1" customWidth="1"/>
    <col min="3" max="3" width="5.6640625" bestFit="1" customWidth="1"/>
    <col min="4" max="4" width="12.21875" bestFit="1" customWidth="1"/>
    <col min="5" max="5" width="12.77734375" bestFit="1" customWidth="1"/>
    <col min="6" max="6" width="22.6640625" bestFit="1" customWidth="1"/>
    <col min="7" max="10" width="8" bestFit="1" customWidth="1"/>
  </cols>
  <sheetData>
    <row r="3" spans="2:15" x14ac:dyDescent="0.3">
      <c r="B3" t="s">
        <v>0</v>
      </c>
      <c r="C3" t="s">
        <v>1</v>
      </c>
      <c r="D3" t="s">
        <v>8</v>
      </c>
      <c r="E3" t="s">
        <v>2</v>
      </c>
      <c r="F3" t="s">
        <v>7</v>
      </c>
      <c r="G3" s="1" t="s">
        <v>3</v>
      </c>
      <c r="H3" s="1" t="s">
        <v>4</v>
      </c>
      <c r="I3" s="1" t="s">
        <v>5</v>
      </c>
      <c r="J3" s="1" t="s">
        <v>6</v>
      </c>
    </row>
    <row r="4" spans="2:15" x14ac:dyDescent="0.3">
      <c r="B4" t="s">
        <v>9</v>
      </c>
      <c r="C4">
        <v>1</v>
      </c>
      <c r="D4">
        <v>55</v>
      </c>
      <c r="E4">
        <v>1</v>
      </c>
      <c r="F4" t="str">
        <f>B4&amp;E4</f>
        <v>UAE1</v>
      </c>
      <c r="G4" s="2">
        <f t="shared" ref="G4:G35" si="0">AVERAGEIF($F$4:$F$66,B4&amp;E4,$D$4:$D$66)/AVERAGEIF($B$4:$B$66,B4,$D$4:$D$66)</f>
        <v>0.76778656126482214</v>
      </c>
      <c r="H4" s="2">
        <f>AVERAGE(G3:G5)</f>
        <v>0.91044960474308301</v>
      </c>
      <c r="I4" s="2">
        <f>AVERAGE(G2:G6)</f>
        <v>1.0271739130434783</v>
      </c>
      <c r="J4" s="2">
        <f>AVERAGE(G1:G7)</f>
        <v>1.0505187747035571</v>
      </c>
      <c r="K4" t="str">
        <f>B4&amp;C4</f>
        <v>UAE1</v>
      </c>
      <c r="L4">
        <f>C4/63</f>
        <v>1.5873015873015872E-2</v>
      </c>
      <c r="M4">
        <f>L4*L4</f>
        <v>2.5195263290501383E-4</v>
      </c>
      <c r="N4">
        <f>CORREL(D4:D66,G4:G66)</f>
        <v>0.89836744309867178</v>
      </c>
      <c r="O4">
        <f>CORREL(D4:D66,H4:H66)</f>
        <v>0.84316315410055154</v>
      </c>
    </row>
    <row r="5" spans="2:15" x14ac:dyDescent="0.3">
      <c r="B5" t="s">
        <v>9</v>
      </c>
      <c r="C5">
        <v>2</v>
      </c>
      <c r="D5">
        <v>109</v>
      </c>
      <c r="E5">
        <v>2</v>
      </c>
      <c r="F5" t="str">
        <f t="shared" ref="F5:F66" si="1">B5&amp;E5</f>
        <v>UAE2</v>
      </c>
      <c r="G5" s="2">
        <f t="shared" si="0"/>
        <v>1.053112648221344</v>
      </c>
      <c r="H5" s="2">
        <f t="shared" ref="H5:H65" si="2">AVERAGE(G4:G6)</f>
        <v>1.0271739130434783</v>
      </c>
      <c r="I5" s="2">
        <f t="shared" ref="I5:I64" si="3">AVERAGE(G3:G7)</f>
        <v>1.0505187747035571</v>
      </c>
      <c r="J5" s="2">
        <f t="shared" ref="J5:J63" si="4">AVERAGE(G2:G8)</f>
        <v>1.0676383399209484</v>
      </c>
      <c r="K5" t="str">
        <f t="shared" ref="K5:K66" si="5">B5&amp;C5</f>
        <v>UAE2</v>
      </c>
      <c r="L5">
        <f t="shared" ref="L5:L66" si="6">C5/63</f>
        <v>3.1746031746031744E-2</v>
      </c>
      <c r="M5">
        <f t="shared" ref="M5:M66" si="7">L5*L5</f>
        <v>1.0078105316200553E-3</v>
      </c>
    </row>
    <row r="6" spans="2:15" x14ac:dyDescent="0.3">
      <c r="B6" t="s">
        <v>9</v>
      </c>
      <c r="C6">
        <v>3</v>
      </c>
      <c r="D6">
        <v>144</v>
      </c>
      <c r="E6">
        <v>3</v>
      </c>
      <c r="F6" t="str">
        <f t="shared" si="1"/>
        <v>UAE3</v>
      </c>
      <c r="G6" s="2">
        <f t="shared" si="0"/>
        <v>1.2606225296442688</v>
      </c>
      <c r="H6" s="2">
        <f t="shared" si="2"/>
        <v>1.1447628458498025</v>
      </c>
      <c r="I6" s="2">
        <f t="shared" si="3"/>
        <v>1.0676383399209484</v>
      </c>
      <c r="J6" s="2">
        <f t="shared" si="4"/>
        <v>1.0505187747035571</v>
      </c>
      <c r="K6" t="str">
        <f t="shared" si="5"/>
        <v>UAE3</v>
      </c>
      <c r="L6">
        <f t="shared" si="6"/>
        <v>4.7619047619047616E-2</v>
      </c>
      <c r="M6">
        <f t="shared" si="7"/>
        <v>2.2675736961451243E-3</v>
      </c>
      <c r="N6">
        <f>CORREL(L4:L66,D4:D66)</f>
        <v>-0.31346075471303125</v>
      </c>
      <c r="O6">
        <f>CORREL(M4:M66,D4:D66)</f>
        <v>-0.36383385138146157</v>
      </c>
    </row>
    <row r="7" spans="2:15" x14ac:dyDescent="0.3">
      <c r="B7" t="s">
        <v>9</v>
      </c>
      <c r="C7">
        <v>4</v>
      </c>
      <c r="D7">
        <v>143</v>
      </c>
      <c r="E7">
        <v>4</v>
      </c>
      <c r="F7" t="str">
        <f t="shared" si="1"/>
        <v>UAE4</v>
      </c>
      <c r="G7" s="2">
        <f t="shared" si="0"/>
        <v>1.1205533596837944</v>
      </c>
      <c r="H7" s="2">
        <f t="shared" si="2"/>
        <v>1.1724308300395256</v>
      </c>
      <c r="I7" s="2">
        <f t="shared" si="3"/>
        <v>1.1070652173913043</v>
      </c>
      <c r="J7" s="2">
        <f t="shared" si="4"/>
        <v>1.0064229249011856</v>
      </c>
      <c r="K7" t="str">
        <f t="shared" si="5"/>
        <v>UAE4</v>
      </c>
      <c r="L7">
        <f t="shared" si="6"/>
        <v>6.3492063492063489E-2</v>
      </c>
      <c r="M7">
        <f t="shared" si="7"/>
        <v>4.0312421264802212E-3</v>
      </c>
    </row>
    <row r="8" spans="2:15" x14ac:dyDescent="0.3">
      <c r="B8" t="s">
        <v>9</v>
      </c>
      <c r="C8">
        <v>5</v>
      </c>
      <c r="D8">
        <v>135</v>
      </c>
      <c r="E8">
        <v>5</v>
      </c>
      <c r="F8" t="str">
        <f t="shared" si="1"/>
        <v>UAE5</v>
      </c>
      <c r="G8" s="2">
        <f t="shared" si="0"/>
        <v>1.1361166007905139</v>
      </c>
      <c r="H8" s="2">
        <f t="shared" si="2"/>
        <v>1.0738636363636365</v>
      </c>
      <c r="I8" s="2">
        <f t="shared" si="3"/>
        <v>1.044812252964427</v>
      </c>
      <c r="J8" s="2">
        <f t="shared" si="4"/>
        <v>1.0197628458498025</v>
      </c>
      <c r="K8" t="str">
        <f t="shared" si="5"/>
        <v>UAE5</v>
      </c>
      <c r="L8">
        <f t="shared" si="6"/>
        <v>7.9365079365079361E-2</v>
      </c>
      <c r="M8">
        <f t="shared" si="7"/>
        <v>6.2988158226253456E-3</v>
      </c>
    </row>
    <row r="9" spans="2:15" x14ac:dyDescent="0.3">
      <c r="B9" t="s">
        <v>9</v>
      </c>
      <c r="C9">
        <v>6</v>
      </c>
      <c r="D9">
        <v>120</v>
      </c>
      <c r="E9">
        <v>6</v>
      </c>
      <c r="F9" t="str">
        <f t="shared" si="1"/>
        <v>UAE6</v>
      </c>
      <c r="G9" s="2">
        <f t="shared" si="0"/>
        <v>0.96492094861660083</v>
      </c>
      <c r="H9" s="2">
        <f t="shared" si="2"/>
        <v>0.9476284584980238</v>
      </c>
      <c r="I9" s="2">
        <f t="shared" si="3"/>
        <v>0.96492094861660083</v>
      </c>
      <c r="J9" s="2">
        <f t="shared" si="4"/>
        <v>0.98270750988142297</v>
      </c>
      <c r="K9" t="str">
        <f t="shared" si="5"/>
        <v>UAE6</v>
      </c>
      <c r="L9">
        <f t="shared" si="6"/>
        <v>9.5238095238095233E-2</v>
      </c>
      <c r="M9">
        <f t="shared" si="7"/>
        <v>9.0702947845804974E-3</v>
      </c>
    </row>
    <row r="10" spans="2:15" x14ac:dyDescent="0.3">
      <c r="B10" t="s">
        <v>9</v>
      </c>
      <c r="C10">
        <v>7</v>
      </c>
      <c r="D10">
        <v>90</v>
      </c>
      <c r="E10">
        <v>7</v>
      </c>
      <c r="F10" t="str">
        <f t="shared" si="1"/>
        <v>UAE7</v>
      </c>
      <c r="G10" s="2">
        <f t="shared" si="0"/>
        <v>0.74184782608695654</v>
      </c>
      <c r="H10" s="2">
        <f t="shared" si="2"/>
        <v>0.8559782608695653</v>
      </c>
      <c r="I10" s="2">
        <f t="shared" si="3"/>
        <v>0.89955533596837944</v>
      </c>
      <c r="J10" s="2">
        <f t="shared" si="4"/>
        <v>0.92045454545454553</v>
      </c>
      <c r="K10" t="str">
        <f t="shared" si="5"/>
        <v>UAE7</v>
      </c>
      <c r="L10">
        <f t="shared" si="6"/>
        <v>0.1111111111111111</v>
      </c>
      <c r="M10">
        <f t="shared" si="7"/>
        <v>1.2345679012345678E-2</v>
      </c>
    </row>
    <row r="11" spans="2:15" x14ac:dyDescent="0.3">
      <c r="B11" t="s">
        <v>9</v>
      </c>
      <c r="C11">
        <v>8</v>
      </c>
      <c r="D11">
        <v>98</v>
      </c>
      <c r="E11">
        <v>8</v>
      </c>
      <c r="F11" t="str">
        <f t="shared" si="1"/>
        <v>UAE8</v>
      </c>
      <c r="G11" s="2">
        <f t="shared" si="0"/>
        <v>0.86116600790513831</v>
      </c>
      <c r="H11" s="2">
        <f t="shared" si="2"/>
        <v>0.79891304347826075</v>
      </c>
      <c r="I11" s="2">
        <f t="shared" si="3"/>
        <v>0.837302371541502</v>
      </c>
      <c r="J11" s="2">
        <f t="shared" si="4"/>
        <v>0.86857707509881421</v>
      </c>
      <c r="K11" t="str">
        <f t="shared" si="5"/>
        <v>UAE8</v>
      </c>
      <c r="L11">
        <f t="shared" si="6"/>
        <v>0.12698412698412698</v>
      </c>
      <c r="M11">
        <f t="shared" si="7"/>
        <v>1.6124968505920885E-2</v>
      </c>
    </row>
    <row r="12" spans="2:15" x14ac:dyDescent="0.3">
      <c r="B12" t="s">
        <v>9</v>
      </c>
      <c r="C12">
        <v>9</v>
      </c>
      <c r="D12">
        <v>91</v>
      </c>
      <c r="E12">
        <v>9</v>
      </c>
      <c r="F12" t="str">
        <f t="shared" si="1"/>
        <v>UAE9</v>
      </c>
      <c r="G12" s="2">
        <f t="shared" si="0"/>
        <v>0.79372529644268774</v>
      </c>
      <c r="H12" s="2">
        <f t="shared" si="2"/>
        <v>0.82658102766798425</v>
      </c>
      <c r="I12" s="2">
        <f t="shared" si="3"/>
        <v>0.79580039525691693</v>
      </c>
      <c r="J12" s="2">
        <f t="shared" si="4"/>
        <v>0.82781620553359681</v>
      </c>
      <c r="K12" t="str">
        <f t="shared" si="5"/>
        <v>UAE9</v>
      </c>
      <c r="L12">
        <f t="shared" si="6"/>
        <v>0.14285714285714285</v>
      </c>
      <c r="M12">
        <f t="shared" si="7"/>
        <v>2.0408163265306121E-2</v>
      </c>
    </row>
    <row r="13" spans="2:15" x14ac:dyDescent="0.3">
      <c r="B13" t="s">
        <v>9</v>
      </c>
      <c r="C13">
        <v>10</v>
      </c>
      <c r="D13">
        <v>100</v>
      </c>
      <c r="E13">
        <v>10</v>
      </c>
      <c r="F13" t="str">
        <f t="shared" si="1"/>
        <v>UAE10</v>
      </c>
      <c r="G13" s="2">
        <f t="shared" si="0"/>
        <v>0.82485177865612647</v>
      </c>
      <c r="H13" s="2">
        <f t="shared" si="2"/>
        <v>0.79199604743083007</v>
      </c>
      <c r="I13" s="2">
        <f t="shared" si="3"/>
        <v>0.81758893280632405</v>
      </c>
      <c r="J13" s="2">
        <f t="shared" si="4"/>
        <v>0.83078063241106714</v>
      </c>
      <c r="K13" t="str">
        <f t="shared" si="5"/>
        <v>UAE10</v>
      </c>
      <c r="L13">
        <f t="shared" si="6"/>
        <v>0.15873015873015872</v>
      </c>
      <c r="M13">
        <f t="shared" si="7"/>
        <v>2.5195263290501382E-2</v>
      </c>
    </row>
    <row r="14" spans="2:15" x14ac:dyDescent="0.3">
      <c r="B14" t="s">
        <v>9</v>
      </c>
      <c r="C14">
        <v>11</v>
      </c>
      <c r="D14">
        <v>96</v>
      </c>
      <c r="E14">
        <v>11</v>
      </c>
      <c r="F14" t="str">
        <f t="shared" si="1"/>
        <v>UAE11</v>
      </c>
      <c r="G14" s="2">
        <f t="shared" si="0"/>
        <v>0.7574110671936759</v>
      </c>
      <c r="H14" s="2">
        <f t="shared" si="2"/>
        <v>0.81101778656126478</v>
      </c>
      <c r="I14" s="2">
        <f t="shared" si="3"/>
        <v>0.84249011857707523</v>
      </c>
      <c r="J14" s="2">
        <f t="shared" si="4"/>
        <v>0.86413043478260865</v>
      </c>
      <c r="K14" t="str">
        <f t="shared" si="5"/>
        <v>UAE11</v>
      </c>
      <c r="L14">
        <f t="shared" si="6"/>
        <v>0.17460317460317459</v>
      </c>
      <c r="M14">
        <f t="shared" si="7"/>
        <v>3.0486268581506673E-2</v>
      </c>
    </row>
    <row r="15" spans="2:15" x14ac:dyDescent="0.3">
      <c r="B15" t="s">
        <v>9</v>
      </c>
      <c r="C15">
        <v>12</v>
      </c>
      <c r="D15">
        <v>82</v>
      </c>
      <c r="E15">
        <v>12</v>
      </c>
      <c r="F15" t="str">
        <f t="shared" si="1"/>
        <v>UAE12</v>
      </c>
      <c r="G15" s="2">
        <f t="shared" si="0"/>
        <v>0.85079051383399207</v>
      </c>
      <c r="H15" s="2">
        <f t="shared" si="2"/>
        <v>0.86462450592885387</v>
      </c>
      <c r="I15" s="2">
        <f t="shared" si="3"/>
        <v>0.87880434782608696</v>
      </c>
      <c r="J15" s="2">
        <f t="shared" si="4"/>
        <v>0.86116600790513842</v>
      </c>
      <c r="K15" t="str">
        <f t="shared" si="5"/>
        <v>UAE12</v>
      </c>
      <c r="L15">
        <f t="shared" si="6"/>
        <v>0.19047619047619047</v>
      </c>
      <c r="M15">
        <f t="shared" si="7"/>
        <v>3.6281179138321989E-2</v>
      </c>
    </row>
    <row r="16" spans="2:15" x14ac:dyDescent="0.3">
      <c r="B16" t="s">
        <v>9</v>
      </c>
      <c r="C16">
        <v>13</v>
      </c>
      <c r="D16">
        <v>95</v>
      </c>
      <c r="E16">
        <v>13</v>
      </c>
      <c r="F16" t="str">
        <f t="shared" si="1"/>
        <v>UAE13</v>
      </c>
      <c r="G16" s="2">
        <f t="shared" si="0"/>
        <v>0.98567193675889331</v>
      </c>
      <c r="H16" s="2">
        <f t="shared" si="2"/>
        <v>0.93725296442687744</v>
      </c>
      <c r="I16" s="2">
        <f t="shared" si="3"/>
        <v>0.8819169960474309</v>
      </c>
      <c r="J16" s="2">
        <f t="shared" si="4"/>
        <v>0.84708498023715417</v>
      </c>
      <c r="K16" t="str">
        <f t="shared" si="5"/>
        <v>UAE13</v>
      </c>
      <c r="L16">
        <f t="shared" si="6"/>
        <v>0.20634920634920634</v>
      </c>
      <c r="M16">
        <f t="shared" si="7"/>
        <v>4.2579994960947339E-2</v>
      </c>
    </row>
    <row r="17" spans="2:13" x14ac:dyDescent="0.3">
      <c r="B17" t="s">
        <v>9</v>
      </c>
      <c r="C17">
        <v>14</v>
      </c>
      <c r="D17">
        <v>94</v>
      </c>
      <c r="E17">
        <v>14</v>
      </c>
      <c r="F17" t="str">
        <f t="shared" si="1"/>
        <v>UAE14</v>
      </c>
      <c r="G17" s="2">
        <f t="shared" si="0"/>
        <v>0.97529644268774707</v>
      </c>
      <c r="H17" s="2">
        <f t="shared" si="2"/>
        <v>0.9337944664031621</v>
      </c>
      <c r="I17" s="2">
        <f t="shared" si="3"/>
        <v>0.86946640316205526</v>
      </c>
      <c r="J17" s="2">
        <f t="shared" si="4"/>
        <v>0.86413043478260876</v>
      </c>
      <c r="K17" t="str">
        <f t="shared" si="5"/>
        <v>UAE14</v>
      </c>
      <c r="L17">
        <f t="shared" si="6"/>
        <v>0.22222222222222221</v>
      </c>
      <c r="M17">
        <f t="shared" si="7"/>
        <v>4.9382716049382713E-2</v>
      </c>
    </row>
    <row r="18" spans="2:13" x14ac:dyDescent="0.3">
      <c r="B18" t="s">
        <v>9</v>
      </c>
      <c r="C18">
        <v>15</v>
      </c>
      <c r="D18">
        <v>81</v>
      </c>
      <c r="E18">
        <v>15</v>
      </c>
      <c r="F18" t="str">
        <f t="shared" si="1"/>
        <v>UAE15</v>
      </c>
      <c r="G18" s="2">
        <f t="shared" si="0"/>
        <v>0.84041501976284583</v>
      </c>
      <c r="H18" s="2">
        <f t="shared" si="2"/>
        <v>0.83695652173913038</v>
      </c>
      <c r="I18" s="2">
        <f t="shared" si="3"/>
        <v>0.88814229249011856</v>
      </c>
      <c r="J18" s="2">
        <f t="shared" si="4"/>
        <v>0.88191699604743079</v>
      </c>
      <c r="K18" t="str">
        <f t="shared" si="5"/>
        <v>UAE15</v>
      </c>
      <c r="L18">
        <f t="shared" si="6"/>
        <v>0.23809523809523808</v>
      </c>
      <c r="M18">
        <f t="shared" si="7"/>
        <v>5.6689342403628114E-2</v>
      </c>
    </row>
    <row r="19" spans="2:13" x14ac:dyDescent="0.3">
      <c r="B19" t="s">
        <v>9</v>
      </c>
      <c r="C19">
        <v>16</v>
      </c>
      <c r="D19">
        <v>67</v>
      </c>
      <c r="E19">
        <v>16</v>
      </c>
      <c r="F19" t="str">
        <f t="shared" si="1"/>
        <v>UAE16</v>
      </c>
      <c r="G19" s="2">
        <f t="shared" si="0"/>
        <v>0.69515810276679846</v>
      </c>
      <c r="H19" s="2">
        <f t="shared" si="2"/>
        <v>0.82658102766798425</v>
      </c>
      <c r="I19" s="2">
        <f t="shared" si="3"/>
        <v>0.86739130434782596</v>
      </c>
      <c r="J19" s="2">
        <f t="shared" si="4"/>
        <v>0.9560276679841897</v>
      </c>
      <c r="K19" t="str">
        <f t="shared" si="5"/>
        <v>UAE16</v>
      </c>
      <c r="L19">
        <f t="shared" si="6"/>
        <v>0.25396825396825395</v>
      </c>
      <c r="M19">
        <f t="shared" si="7"/>
        <v>6.449987402368354E-2</v>
      </c>
    </row>
    <row r="20" spans="2:13" x14ac:dyDescent="0.3">
      <c r="B20" t="s">
        <v>9</v>
      </c>
      <c r="C20">
        <v>17</v>
      </c>
      <c r="D20">
        <v>91</v>
      </c>
      <c r="E20">
        <v>17</v>
      </c>
      <c r="F20" t="str">
        <f t="shared" si="1"/>
        <v>UAE17</v>
      </c>
      <c r="G20" s="2">
        <f t="shared" si="0"/>
        <v>0.94416996047430835</v>
      </c>
      <c r="H20" s="2">
        <f t="shared" si="2"/>
        <v>0.84041501976284583</v>
      </c>
      <c r="I20" s="2">
        <f t="shared" si="3"/>
        <v>0.94624505928853753</v>
      </c>
      <c r="J20" s="2">
        <f t="shared" si="4"/>
        <v>0.93675889328063244</v>
      </c>
      <c r="K20" t="str">
        <f t="shared" si="5"/>
        <v>UAE17</v>
      </c>
      <c r="L20">
        <f t="shared" si="6"/>
        <v>0.26984126984126983</v>
      </c>
      <c r="M20">
        <f t="shared" si="7"/>
        <v>7.2814310909548999E-2</v>
      </c>
    </row>
    <row r="21" spans="2:13" x14ac:dyDescent="0.3">
      <c r="B21" t="s">
        <v>9</v>
      </c>
      <c r="C21">
        <v>18</v>
      </c>
      <c r="D21">
        <v>85</v>
      </c>
      <c r="E21">
        <v>18</v>
      </c>
      <c r="F21" t="str">
        <f t="shared" si="1"/>
        <v>UAE18</v>
      </c>
      <c r="G21" s="2">
        <f t="shared" si="0"/>
        <v>0.88191699604743079</v>
      </c>
      <c r="H21" s="2">
        <f t="shared" si="2"/>
        <v>1.0652173913043479</v>
      </c>
      <c r="I21" s="2">
        <f t="shared" si="3"/>
        <v>0.94832015810276682</v>
      </c>
      <c r="J21" s="2">
        <f t="shared" si="4"/>
        <v>0.9263833992094862</v>
      </c>
      <c r="K21" t="str">
        <f t="shared" si="5"/>
        <v>UAE18</v>
      </c>
      <c r="L21">
        <f t="shared" si="6"/>
        <v>0.2857142857142857</v>
      </c>
      <c r="M21">
        <f t="shared" si="7"/>
        <v>8.1632653061224483E-2</v>
      </c>
    </row>
    <row r="22" spans="2:13" x14ac:dyDescent="0.3">
      <c r="B22" t="s">
        <v>9</v>
      </c>
      <c r="C22">
        <v>19</v>
      </c>
      <c r="D22">
        <v>132</v>
      </c>
      <c r="E22">
        <v>19</v>
      </c>
      <c r="F22" t="str">
        <f t="shared" si="1"/>
        <v>UAE19</v>
      </c>
      <c r="G22" s="2">
        <f t="shared" si="0"/>
        <v>1.3695652173913044</v>
      </c>
      <c r="H22" s="2">
        <f t="shared" si="2"/>
        <v>1.0340909090909092</v>
      </c>
      <c r="I22" s="2">
        <f t="shared" si="3"/>
        <v>0.98982213438735189</v>
      </c>
      <c r="J22" s="2">
        <f t="shared" si="4"/>
        <v>0.97084980237154161</v>
      </c>
      <c r="K22" t="str">
        <f t="shared" si="5"/>
        <v>UAE19</v>
      </c>
      <c r="L22">
        <f t="shared" si="6"/>
        <v>0.30158730158730157</v>
      </c>
      <c r="M22">
        <f t="shared" si="7"/>
        <v>9.0954900478709994E-2</v>
      </c>
    </row>
    <row r="23" spans="2:13" x14ac:dyDescent="0.3">
      <c r="B23" t="s">
        <v>9</v>
      </c>
      <c r="C23">
        <v>20</v>
      </c>
      <c r="D23">
        <v>82</v>
      </c>
      <c r="E23">
        <v>20</v>
      </c>
      <c r="F23" t="str">
        <f t="shared" si="1"/>
        <v>UAE20</v>
      </c>
      <c r="G23" s="2">
        <f t="shared" si="0"/>
        <v>0.85079051383399207</v>
      </c>
      <c r="H23" s="2">
        <f t="shared" si="2"/>
        <v>1.0410079051383399</v>
      </c>
      <c r="I23" s="2">
        <f t="shared" si="3"/>
        <v>1.0313241106719369</v>
      </c>
      <c r="J23" s="2">
        <f t="shared" si="4"/>
        <v>1.0686758893280632</v>
      </c>
      <c r="K23" t="str">
        <f t="shared" si="5"/>
        <v>UAE20</v>
      </c>
      <c r="L23">
        <f t="shared" si="6"/>
        <v>0.31746031746031744</v>
      </c>
      <c r="M23">
        <f t="shared" si="7"/>
        <v>0.10078105316200553</v>
      </c>
    </row>
    <row r="24" spans="2:13" x14ac:dyDescent="0.3">
      <c r="B24" t="s">
        <v>9</v>
      </c>
      <c r="C24">
        <v>21</v>
      </c>
      <c r="D24">
        <v>87</v>
      </c>
      <c r="E24">
        <v>21</v>
      </c>
      <c r="F24" t="str">
        <f t="shared" si="1"/>
        <v>UAE21</v>
      </c>
      <c r="G24" s="2">
        <f t="shared" si="0"/>
        <v>0.90266798418972338</v>
      </c>
      <c r="H24" s="2">
        <f t="shared" si="2"/>
        <v>0.96837944664031606</v>
      </c>
      <c r="I24" s="2">
        <f t="shared" si="3"/>
        <v>1.1309288537549407</v>
      </c>
      <c r="J24" s="2">
        <f t="shared" si="4"/>
        <v>1.1190711462450593</v>
      </c>
      <c r="K24" t="str">
        <f t="shared" si="5"/>
        <v>UAE21</v>
      </c>
      <c r="L24">
        <f t="shared" si="6"/>
        <v>0.33333333333333331</v>
      </c>
      <c r="M24">
        <f t="shared" si="7"/>
        <v>0.1111111111111111</v>
      </c>
    </row>
    <row r="25" spans="2:13" x14ac:dyDescent="0.3">
      <c r="B25" t="s">
        <v>9</v>
      </c>
      <c r="C25">
        <v>22</v>
      </c>
      <c r="D25">
        <v>111</v>
      </c>
      <c r="E25">
        <v>22</v>
      </c>
      <c r="F25" t="str">
        <f t="shared" si="1"/>
        <v>UAE22</v>
      </c>
      <c r="G25" s="2">
        <f t="shared" si="0"/>
        <v>1.1516798418972332</v>
      </c>
      <c r="H25" s="2">
        <f t="shared" si="2"/>
        <v>1.1447628458498025</v>
      </c>
      <c r="I25" s="2">
        <f t="shared" si="3"/>
        <v>1.1164031620553359</v>
      </c>
      <c r="J25" s="2">
        <f t="shared" si="4"/>
        <v>1.1516798418972332</v>
      </c>
      <c r="K25" t="str">
        <f t="shared" si="5"/>
        <v>UAE22</v>
      </c>
      <c r="L25">
        <f t="shared" si="6"/>
        <v>0.34920634920634919</v>
      </c>
      <c r="M25">
        <f t="shared" si="7"/>
        <v>0.12194507432602669</v>
      </c>
    </row>
    <row r="26" spans="2:13" x14ac:dyDescent="0.3">
      <c r="B26" t="s">
        <v>9</v>
      </c>
      <c r="C26">
        <v>23</v>
      </c>
      <c r="D26">
        <v>133</v>
      </c>
      <c r="E26">
        <v>23</v>
      </c>
      <c r="F26" t="str">
        <f t="shared" si="1"/>
        <v>UAE23</v>
      </c>
      <c r="G26" s="2">
        <f t="shared" si="0"/>
        <v>1.3799407114624507</v>
      </c>
      <c r="H26" s="2">
        <f t="shared" si="2"/>
        <v>1.276185770750988</v>
      </c>
      <c r="I26" s="2">
        <f t="shared" si="3"/>
        <v>1.1682806324110673</v>
      </c>
      <c r="J26" s="2">
        <f t="shared" si="4"/>
        <v>1.142786561264822</v>
      </c>
      <c r="K26" t="str">
        <f t="shared" si="5"/>
        <v>UAE23</v>
      </c>
      <c r="L26">
        <f t="shared" si="6"/>
        <v>0.36507936507936506</v>
      </c>
      <c r="M26">
        <f t="shared" si="7"/>
        <v>0.13328294280675232</v>
      </c>
    </row>
    <row r="27" spans="2:13" x14ac:dyDescent="0.3">
      <c r="B27" t="s">
        <v>9</v>
      </c>
      <c r="C27">
        <v>24</v>
      </c>
      <c r="D27">
        <v>125</v>
      </c>
      <c r="E27">
        <v>24</v>
      </c>
      <c r="F27" t="str">
        <f t="shared" si="1"/>
        <v>UAE24</v>
      </c>
      <c r="G27" s="2">
        <f t="shared" si="0"/>
        <v>1.2969367588932808</v>
      </c>
      <c r="H27" s="2">
        <f t="shared" si="2"/>
        <v>1.2623517786561267</v>
      </c>
      <c r="I27" s="2">
        <f t="shared" si="3"/>
        <v>1.2492094861660079</v>
      </c>
      <c r="J27" s="2">
        <f t="shared" si="4"/>
        <v>1.233201581027668</v>
      </c>
      <c r="K27" t="str">
        <f t="shared" si="5"/>
        <v>UAE24</v>
      </c>
      <c r="L27">
        <f t="shared" si="6"/>
        <v>0.38095238095238093</v>
      </c>
      <c r="M27">
        <f t="shared" si="7"/>
        <v>0.14512471655328796</v>
      </c>
    </row>
    <row r="28" spans="2:13" x14ac:dyDescent="0.3">
      <c r="B28" t="s">
        <v>9</v>
      </c>
      <c r="C28">
        <v>25</v>
      </c>
      <c r="D28">
        <v>107</v>
      </c>
      <c r="E28">
        <v>25</v>
      </c>
      <c r="F28" t="str">
        <f t="shared" si="1"/>
        <v>UAE25</v>
      </c>
      <c r="G28" s="2">
        <f t="shared" si="0"/>
        <v>1.1101778656126482</v>
      </c>
      <c r="H28" s="2">
        <f t="shared" si="2"/>
        <v>1.2381422924901184</v>
      </c>
      <c r="I28" s="2">
        <f t="shared" si="3"/>
        <v>1.3156126482213439</v>
      </c>
      <c r="J28" s="2">
        <f t="shared" si="4"/>
        <v>1.2821146245059289</v>
      </c>
      <c r="K28" t="str">
        <f t="shared" si="5"/>
        <v>UAE25</v>
      </c>
      <c r="L28">
        <f t="shared" si="6"/>
        <v>0.3968253968253968</v>
      </c>
      <c r="M28">
        <f t="shared" si="7"/>
        <v>0.15747039556563364</v>
      </c>
    </row>
    <row r="29" spans="2:13" x14ac:dyDescent="0.3">
      <c r="B29" t="s">
        <v>9</v>
      </c>
      <c r="C29">
        <v>26</v>
      </c>
      <c r="D29">
        <v>126</v>
      </c>
      <c r="E29">
        <v>26</v>
      </c>
      <c r="F29" t="str">
        <f t="shared" si="1"/>
        <v>UAE26</v>
      </c>
      <c r="G29" s="2">
        <f t="shared" si="0"/>
        <v>1.307312252964427</v>
      </c>
      <c r="H29" s="2">
        <f t="shared" si="2"/>
        <v>1.3003952569169961</v>
      </c>
      <c r="I29" s="2">
        <f t="shared" si="3"/>
        <v>1.2886363636363636</v>
      </c>
      <c r="J29" s="2">
        <f t="shared" si="4"/>
        <v>1.2717391304347827</v>
      </c>
      <c r="K29" t="str">
        <f t="shared" si="5"/>
        <v>UAE26</v>
      </c>
      <c r="L29">
        <f t="shared" si="6"/>
        <v>0.41269841269841268</v>
      </c>
      <c r="M29">
        <f t="shared" si="7"/>
        <v>0.17031997984378935</v>
      </c>
    </row>
    <row r="30" spans="2:13" x14ac:dyDescent="0.3">
      <c r="B30" t="s">
        <v>9</v>
      </c>
      <c r="C30">
        <v>27</v>
      </c>
      <c r="D30">
        <v>143</v>
      </c>
      <c r="E30">
        <v>27</v>
      </c>
      <c r="F30" t="str">
        <f t="shared" si="1"/>
        <v>UAE27</v>
      </c>
      <c r="G30" s="2">
        <f t="shared" si="0"/>
        <v>1.4836956521739131</v>
      </c>
      <c r="H30" s="2">
        <f t="shared" si="2"/>
        <v>1.3453557312252962</v>
      </c>
      <c r="I30" s="2">
        <f t="shared" si="3"/>
        <v>1.2450592885375493</v>
      </c>
      <c r="J30" s="2">
        <f t="shared" si="4"/>
        <v>1.2317193675889329</v>
      </c>
      <c r="K30" t="str">
        <f t="shared" si="5"/>
        <v>UAE27</v>
      </c>
      <c r="L30">
        <f t="shared" si="6"/>
        <v>0.42857142857142855</v>
      </c>
      <c r="M30">
        <f t="shared" si="7"/>
        <v>0.18367346938775508</v>
      </c>
    </row>
    <row r="31" spans="2:13" x14ac:dyDescent="0.3">
      <c r="B31" t="s">
        <v>9</v>
      </c>
      <c r="C31">
        <v>28</v>
      </c>
      <c r="D31">
        <v>120</v>
      </c>
      <c r="E31">
        <v>28</v>
      </c>
      <c r="F31" t="str">
        <f t="shared" si="1"/>
        <v>UAE28</v>
      </c>
      <c r="G31" s="2">
        <f t="shared" si="0"/>
        <v>1.2450592885375493</v>
      </c>
      <c r="H31" s="2">
        <f t="shared" si="2"/>
        <v>1.2692687747035574</v>
      </c>
      <c r="I31" s="2">
        <f t="shared" si="3"/>
        <v>1.24298418972332</v>
      </c>
      <c r="J31" s="2">
        <f t="shared" si="4"/>
        <v>1.1976284584980235</v>
      </c>
      <c r="K31" t="str">
        <f t="shared" si="5"/>
        <v>UAE28</v>
      </c>
      <c r="L31">
        <f t="shared" si="6"/>
        <v>0.44444444444444442</v>
      </c>
      <c r="M31">
        <f t="shared" si="7"/>
        <v>0.19753086419753085</v>
      </c>
    </row>
    <row r="32" spans="2:13" x14ac:dyDescent="0.3">
      <c r="B32" t="s">
        <v>9</v>
      </c>
      <c r="C32">
        <v>29</v>
      </c>
      <c r="D32">
        <v>104</v>
      </c>
      <c r="E32">
        <v>29</v>
      </c>
      <c r="F32" t="str">
        <f t="shared" si="1"/>
        <v>UAE29</v>
      </c>
      <c r="G32" s="2">
        <f t="shared" si="0"/>
        <v>1.0790513833992095</v>
      </c>
      <c r="H32" s="2">
        <f t="shared" si="2"/>
        <v>1.1413043478260869</v>
      </c>
      <c r="I32" s="2">
        <f t="shared" si="3"/>
        <v>1.1931818181818181</v>
      </c>
      <c r="J32" s="2">
        <f t="shared" si="4"/>
        <v>1.1709486166007905</v>
      </c>
      <c r="K32" t="str">
        <f t="shared" si="5"/>
        <v>UAE29</v>
      </c>
      <c r="L32">
        <f t="shared" si="6"/>
        <v>0.46031746031746029</v>
      </c>
      <c r="M32">
        <f t="shared" si="7"/>
        <v>0.21189216427311663</v>
      </c>
    </row>
    <row r="33" spans="2:13" x14ac:dyDescent="0.3">
      <c r="B33" t="s">
        <v>9</v>
      </c>
      <c r="C33">
        <v>30</v>
      </c>
      <c r="D33">
        <v>106</v>
      </c>
      <c r="E33">
        <v>30</v>
      </c>
      <c r="F33" t="str">
        <f t="shared" si="1"/>
        <v>UAE30</v>
      </c>
      <c r="G33" s="2">
        <f t="shared" si="0"/>
        <v>1.099802371541502</v>
      </c>
      <c r="H33" s="2">
        <f t="shared" si="2"/>
        <v>1.0790513833992095</v>
      </c>
      <c r="I33" s="2">
        <f t="shared" si="3"/>
        <v>1.0811264822134388</v>
      </c>
      <c r="J33" s="2">
        <f t="shared" si="4"/>
        <v>1.1679841897233201</v>
      </c>
      <c r="K33" t="str">
        <f t="shared" si="5"/>
        <v>UAE30</v>
      </c>
      <c r="L33">
        <f t="shared" si="6"/>
        <v>0.47619047619047616</v>
      </c>
      <c r="M33">
        <f t="shared" si="7"/>
        <v>0.22675736961451246</v>
      </c>
    </row>
    <row r="34" spans="2:13" x14ac:dyDescent="0.3">
      <c r="B34" t="s">
        <v>9</v>
      </c>
      <c r="C34">
        <v>31</v>
      </c>
      <c r="D34">
        <v>102</v>
      </c>
      <c r="E34">
        <v>31</v>
      </c>
      <c r="F34" t="str">
        <f t="shared" si="1"/>
        <v>UAE31</v>
      </c>
      <c r="G34" s="2">
        <f t="shared" si="0"/>
        <v>1.058300395256917</v>
      </c>
      <c r="H34" s="2">
        <f t="shared" si="2"/>
        <v>1.0271739130434783</v>
      </c>
      <c r="I34" s="2">
        <f t="shared" si="3"/>
        <v>1.0894268774703559</v>
      </c>
      <c r="J34" s="2">
        <f t="shared" si="4"/>
        <v>1.0923913043478262</v>
      </c>
      <c r="K34" t="str">
        <f t="shared" si="5"/>
        <v>UAE31</v>
      </c>
      <c r="L34">
        <f t="shared" si="6"/>
        <v>0.49206349206349204</v>
      </c>
      <c r="M34">
        <f t="shared" si="7"/>
        <v>0.24212648022171829</v>
      </c>
    </row>
    <row r="35" spans="2:13" x14ac:dyDescent="0.3">
      <c r="B35" t="s">
        <v>9</v>
      </c>
      <c r="C35">
        <v>32</v>
      </c>
      <c r="D35">
        <v>89</v>
      </c>
      <c r="E35">
        <v>32</v>
      </c>
      <c r="F35" t="str">
        <f t="shared" si="1"/>
        <v>UAE32</v>
      </c>
      <c r="G35" s="2">
        <f t="shared" si="0"/>
        <v>0.92341897233201586</v>
      </c>
      <c r="H35" s="2">
        <f t="shared" si="2"/>
        <v>1.0894268774703557</v>
      </c>
      <c r="I35" s="2">
        <f t="shared" si="3"/>
        <v>1.0645256916996046</v>
      </c>
      <c r="J35" s="2">
        <f t="shared" si="4"/>
        <v>0.99308300395256932</v>
      </c>
      <c r="K35" t="str">
        <f t="shared" si="5"/>
        <v>UAE32</v>
      </c>
      <c r="L35">
        <f t="shared" si="6"/>
        <v>0.50793650793650791</v>
      </c>
      <c r="M35">
        <f t="shared" si="7"/>
        <v>0.25799949609473416</v>
      </c>
    </row>
    <row r="36" spans="2:13" x14ac:dyDescent="0.3">
      <c r="B36" t="s">
        <v>9</v>
      </c>
      <c r="C36">
        <v>33</v>
      </c>
      <c r="D36">
        <v>124</v>
      </c>
      <c r="E36">
        <v>33</v>
      </c>
      <c r="F36" t="str">
        <f t="shared" si="1"/>
        <v>UAE33</v>
      </c>
      <c r="G36" s="2">
        <f t="shared" ref="G36:G66" si="8">AVERAGEIF($F$4:$F$66,B36&amp;E36,$D$4:$D$66)/AVERAGEIF($B$4:$B$66,B36,$D$4:$D$66)</f>
        <v>1.2865612648221345</v>
      </c>
      <c r="H36" s="2">
        <f t="shared" si="2"/>
        <v>1.0548418972332017</v>
      </c>
      <c r="I36" s="2">
        <f t="shared" si="3"/>
        <v>0.95454545454545447</v>
      </c>
      <c r="J36" s="2">
        <f t="shared" si="4"/>
        <v>0.92341897233201575</v>
      </c>
      <c r="K36" t="str">
        <f t="shared" si="5"/>
        <v>UAE33</v>
      </c>
      <c r="L36">
        <f t="shared" si="6"/>
        <v>0.52380952380952384</v>
      </c>
      <c r="M36">
        <f t="shared" si="7"/>
        <v>0.2743764172335601</v>
      </c>
    </row>
    <row r="37" spans="2:13" x14ac:dyDescent="0.3">
      <c r="B37" t="s">
        <v>9</v>
      </c>
      <c r="C37">
        <v>34</v>
      </c>
      <c r="D37">
        <v>92</v>
      </c>
      <c r="E37">
        <v>34</v>
      </c>
      <c r="F37" t="str">
        <f t="shared" si="1"/>
        <v>UAE34</v>
      </c>
      <c r="G37" s="2">
        <f t="shared" si="8"/>
        <v>0.95454545454545459</v>
      </c>
      <c r="H37" s="2">
        <f t="shared" si="2"/>
        <v>0.93033596837944665</v>
      </c>
      <c r="I37" s="2">
        <f t="shared" si="3"/>
        <v>0.86116600790513831</v>
      </c>
      <c r="J37" s="2">
        <f t="shared" si="4"/>
        <v>0.85227272727272729</v>
      </c>
      <c r="K37" t="str">
        <f t="shared" si="5"/>
        <v>UAE34</v>
      </c>
      <c r="L37">
        <f t="shared" si="6"/>
        <v>0.53968253968253965</v>
      </c>
      <c r="M37">
        <f t="shared" si="7"/>
        <v>0.291257243638196</v>
      </c>
    </row>
    <row r="38" spans="2:13" x14ac:dyDescent="0.3">
      <c r="B38" t="s">
        <v>9</v>
      </c>
      <c r="C38">
        <v>35</v>
      </c>
      <c r="D38">
        <v>53</v>
      </c>
      <c r="E38">
        <v>35</v>
      </c>
      <c r="F38" t="str">
        <f t="shared" si="1"/>
        <v>UAE35</v>
      </c>
      <c r="G38" s="2">
        <f t="shared" si="8"/>
        <v>0.54990118577075098</v>
      </c>
      <c r="H38" s="2">
        <f t="shared" si="2"/>
        <v>0.6986166007905138</v>
      </c>
      <c r="I38" s="2">
        <f t="shared" si="3"/>
        <v>0.79683794466403168</v>
      </c>
      <c r="J38" s="2">
        <f t="shared" si="4"/>
        <v>0.8018774703557312</v>
      </c>
      <c r="K38" t="str">
        <f t="shared" si="5"/>
        <v>UAE35</v>
      </c>
      <c r="L38">
        <f t="shared" si="6"/>
        <v>0.55555555555555558</v>
      </c>
      <c r="M38">
        <f t="shared" si="7"/>
        <v>0.30864197530864201</v>
      </c>
    </row>
    <row r="39" spans="2:13" x14ac:dyDescent="0.3">
      <c r="B39" t="s">
        <v>9</v>
      </c>
      <c r="C39">
        <v>36</v>
      </c>
      <c r="D39">
        <v>57</v>
      </c>
      <c r="E39">
        <v>36</v>
      </c>
      <c r="F39" t="str">
        <f t="shared" si="1"/>
        <v>UAE36</v>
      </c>
      <c r="G39" s="2">
        <f t="shared" si="8"/>
        <v>0.59140316205533594</v>
      </c>
      <c r="H39" s="2">
        <f t="shared" si="2"/>
        <v>0.5810276679841897</v>
      </c>
      <c r="I39" s="2">
        <f t="shared" si="3"/>
        <v>0.68063241106719363</v>
      </c>
      <c r="J39" s="2">
        <f t="shared" si="4"/>
        <v>0.77816205533596838</v>
      </c>
      <c r="K39" t="str">
        <f t="shared" si="5"/>
        <v>UAE36</v>
      </c>
      <c r="L39">
        <f t="shared" si="6"/>
        <v>0.5714285714285714</v>
      </c>
      <c r="M39">
        <f t="shared" si="7"/>
        <v>0.32653061224489793</v>
      </c>
    </row>
    <row r="40" spans="2:13" x14ac:dyDescent="0.3">
      <c r="B40" t="s">
        <v>9</v>
      </c>
      <c r="C40">
        <v>37</v>
      </c>
      <c r="D40">
        <v>58</v>
      </c>
      <c r="E40">
        <v>37</v>
      </c>
      <c r="F40" t="str">
        <f t="shared" si="1"/>
        <v>UAE37</v>
      </c>
      <c r="G40" s="2">
        <f t="shared" si="8"/>
        <v>0.60177865612648218</v>
      </c>
      <c r="H40" s="2">
        <f t="shared" si="2"/>
        <v>0.6329051383399209</v>
      </c>
      <c r="I40" s="2">
        <f t="shared" si="3"/>
        <v>0.64120553359683785</v>
      </c>
      <c r="J40" s="2">
        <f t="shared" si="4"/>
        <v>0.72628458498023718</v>
      </c>
      <c r="K40" t="str">
        <f t="shared" si="5"/>
        <v>UAE37</v>
      </c>
      <c r="L40">
        <f t="shared" si="6"/>
        <v>0.58730158730158732</v>
      </c>
      <c r="M40">
        <f t="shared" si="7"/>
        <v>0.34492315444696398</v>
      </c>
    </row>
    <row r="41" spans="2:13" x14ac:dyDescent="0.3">
      <c r="B41" t="s">
        <v>9</v>
      </c>
      <c r="C41">
        <v>38</v>
      </c>
      <c r="D41">
        <v>68</v>
      </c>
      <c r="E41">
        <v>38</v>
      </c>
      <c r="F41" t="str">
        <f t="shared" si="1"/>
        <v>UAE38</v>
      </c>
      <c r="G41" s="2">
        <f t="shared" si="8"/>
        <v>0.7055335968379447</v>
      </c>
      <c r="H41" s="2">
        <f t="shared" si="2"/>
        <v>0.68824110671936756</v>
      </c>
      <c r="I41" s="2">
        <f t="shared" si="3"/>
        <v>0.71590909090909083</v>
      </c>
      <c r="J41" s="2">
        <f t="shared" si="4"/>
        <v>0.76482213438735169</v>
      </c>
      <c r="K41" t="str">
        <f t="shared" si="5"/>
        <v>UAE38</v>
      </c>
      <c r="L41">
        <f t="shared" si="6"/>
        <v>0.60317460317460314</v>
      </c>
      <c r="M41">
        <f t="shared" si="7"/>
        <v>0.36381960191483997</v>
      </c>
    </row>
    <row r="42" spans="2:13" x14ac:dyDescent="0.3">
      <c r="B42" t="s">
        <v>9</v>
      </c>
      <c r="C42">
        <v>39</v>
      </c>
      <c r="D42">
        <v>73</v>
      </c>
      <c r="E42">
        <v>39</v>
      </c>
      <c r="F42" t="str">
        <f t="shared" si="1"/>
        <v>UAE39</v>
      </c>
      <c r="G42" s="2">
        <f t="shared" si="8"/>
        <v>0.7574110671936759</v>
      </c>
      <c r="H42" s="2">
        <f t="shared" si="2"/>
        <v>0.79545454545454553</v>
      </c>
      <c r="I42" s="2">
        <f t="shared" si="3"/>
        <v>0.84249011857707501</v>
      </c>
      <c r="J42" s="2">
        <f t="shared" si="4"/>
        <v>0.89970355731225293</v>
      </c>
      <c r="K42" t="str">
        <f t="shared" si="5"/>
        <v>UAE39</v>
      </c>
      <c r="L42">
        <f t="shared" si="6"/>
        <v>0.61904761904761907</v>
      </c>
      <c r="M42">
        <f t="shared" si="7"/>
        <v>0.3832199546485261</v>
      </c>
    </row>
    <row r="43" spans="2:13" x14ac:dyDescent="0.3">
      <c r="B43" t="s">
        <v>9</v>
      </c>
      <c r="C43">
        <v>40</v>
      </c>
      <c r="D43">
        <v>89</v>
      </c>
      <c r="E43">
        <v>40</v>
      </c>
      <c r="F43" t="str">
        <f t="shared" si="1"/>
        <v>UAE40</v>
      </c>
      <c r="G43" s="2">
        <f t="shared" si="8"/>
        <v>0.92341897233201586</v>
      </c>
      <c r="H43" s="2">
        <f t="shared" si="2"/>
        <v>0.96837944664031628</v>
      </c>
      <c r="I43" s="2">
        <f t="shared" si="3"/>
        <v>1.0209486166007906</v>
      </c>
      <c r="J43" s="2">
        <f t="shared" si="4"/>
        <v>1.058300395256917</v>
      </c>
      <c r="K43" t="str">
        <f t="shared" si="5"/>
        <v>UAE40</v>
      </c>
      <c r="L43">
        <f t="shared" si="6"/>
        <v>0.63492063492063489</v>
      </c>
      <c r="M43">
        <f t="shared" si="7"/>
        <v>0.40312421264802212</v>
      </c>
    </row>
    <row r="44" spans="2:13" x14ac:dyDescent="0.3">
      <c r="B44" t="s">
        <v>9</v>
      </c>
      <c r="C44">
        <v>41</v>
      </c>
      <c r="D44">
        <v>118</v>
      </c>
      <c r="E44">
        <v>41</v>
      </c>
      <c r="F44" t="str">
        <f t="shared" si="1"/>
        <v>UAE41</v>
      </c>
      <c r="G44" s="2">
        <f t="shared" si="8"/>
        <v>1.2243083003952568</v>
      </c>
      <c r="H44" s="2">
        <f t="shared" si="2"/>
        <v>1.2139328063241106</v>
      </c>
      <c r="I44" s="2">
        <f t="shared" si="3"/>
        <v>1.2201581027667985</v>
      </c>
      <c r="J44" s="2">
        <f t="shared" si="4"/>
        <v>1.2272727272727273</v>
      </c>
      <c r="K44" t="str">
        <f t="shared" si="5"/>
        <v>UAE41</v>
      </c>
      <c r="L44">
        <f t="shared" si="6"/>
        <v>0.65079365079365081</v>
      </c>
      <c r="M44">
        <f t="shared" si="7"/>
        <v>0.42353237591332832</v>
      </c>
    </row>
    <row r="45" spans="2:13" x14ac:dyDescent="0.3">
      <c r="B45" t="s">
        <v>9</v>
      </c>
      <c r="C45">
        <v>42</v>
      </c>
      <c r="D45">
        <v>144</v>
      </c>
      <c r="E45">
        <v>42</v>
      </c>
      <c r="F45" t="str">
        <f t="shared" si="1"/>
        <v>UAE42</v>
      </c>
      <c r="G45" s="2">
        <f t="shared" si="8"/>
        <v>1.4940711462450593</v>
      </c>
      <c r="H45" s="2">
        <f t="shared" si="2"/>
        <v>1.4733201581027668</v>
      </c>
      <c r="I45" s="2">
        <f t="shared" si="3"/>
        <v>1.4255928853754942</v>
      </c>
      <c r="J45" s="2">
        <f t="shared" si="4"/>
        <v>1.3458498023715415</v>
      </c>
      <c r="K45" t="str">
        <f t="shared" si="5"/>
        <v>UAE42</v>
      </c>
      <c r="L45">
        <f t="shared" si="6"/>
        <v>0.66666666666666663</v>
      </c>
      <c r="M45">
        <f t="shared" si="7"/>
        <v>0.44444444444444442</v>
      </c>
    </row>
    <row r="46" spans="2:13" x14ac:dyDescent="0.3">
      <c r="B46" t="s">
        <v>9</v>
      </c>
      <c r="C46">
        <v>43</v>
      </c>
      <c r="D46">
        <v>164</v>
      </c>
      <c r="E46">
        <v>43</v>
      </c>
      <c r="F46" t="str">
        <f t="shared" si="1"/>
        <v>UAE43</v>
      </c>
      <c r="G46" s="2">
        <f t="shared" si="8"/>
        <v>1.7015810276679841</v>
      </c>
      <c r="H46" s="2">
        <f t="shared" si="2"/>
        <v>1.6600790513833992</v>
      </c>
      <c r="I46" s="2">
        <f t="shared" si="3"/>
        <v>1.5480237154150198</v>
      </c>
      <c r="J46" s="2">
        <f t="shared" si="4"/>
        <v>1.4110671936758894</v>
      </c>
      <c r="K46" t="str">
        <f t="shared" si="5"/>
        <v>UAE43</v>
      </c>
      <c r="L46">
        <f t="shared" si="6"/>
        <v>0.68253968253968256</v>
      </c>
      <c r="M46">
        <f t="shared" si="7"/>
        <v>0.46586041824137064</v>
      </c>
    </row>
    <row r="47" spans="2:13" x14ac:dyDescent="0.3">
      <c r="B47" t="s">
        <v>9</v>
      </c>
      <c r="C47">
        <v>44</v>
      </c>
      <c r="D47">
        <v>172</v>
      </c>
      <c r="E47">
        <v>44</v>
      </c>
      <c r="F47" t="str">
        <f t="shared" si="1"/>
        <v>UAE44</v>
      </c>
      <c r="G47" s="2">
        <f t="shared" si="8"/>
        <v>1.7845849802371543</v>
      </c>
      <c r="H47" s="2">
        <f t="shared" si="2"/>
        <v>1.673913043478261</v>
      </c>
      <c r="I47" s="2">
        <f t="shared" si="3"/>
        <v>1.5459486166007905</v>
      </c>
      <c r="J47" s="2">
        <f t="shared" si="4"/>
        <v>1.4347826086956523</v>
      </c>
      <c r="K47" t="str">
        <f t="shared" si="5"/>
        <v>UAE44</v>
      </c>
      <c r="L47">
        <f t="shared" si="6"/>
        <v>0.69841269841269837</v>
      </c>
      <c r="M47">
        <f t="shared" si="7"/>
        <v>0.48778029730410677</v>
      </c>
    </row>
    <row r="48" spans="2:13" x14ac:dyDescent="0.3">
      <c r="B48" t="s">
        <v>9</v>
      </c>
      <c r="C48">
        <v>45</v>
      </c>
      <c r="D48">
        <v>148</v>
      </c>
      <c r="E48">
        <v>45</v>
      </c>
      <c r="F48" t="str">
        <f t="shared" si="1"/>
        <v>UAE45</v>
      </c>
      <c r="G48" s="2">
        <f t="shared" si="8"/>
        <v>1.5355731225296443</v>
      </c>
      <c r="H48" s="2">
        <f t="shared" si="2"/>
        <v>1.5113636363636365</v>
      </c>
      <c r="I48" s="2">
        <f t="shared" si="3"/>
        <v>1.4650197628458499</v>
      </c>
      <c r="J48" s="2">
        <f t="shared" si="4"/>
        <v>1.366600790513834</v>
      </c>
      <c r="K48" t="str">
        <f t="shared" si="5"/>
        <v>UAE45</v>
      </c>
      <c r="L48">
        <f t="shared" si="6"/>
        <v>0.7142857142857143</v>
      </c>
      <c r="M48">
        <f t="shared" si="7"/>
        <v>0.51020408163265307</v>
      </c>
    </row>
    <row r="49" spans="2:13" x14ac:dyDescent="0.3">
      <c r="B49" t="s">
        <v>9</v>
      </c>
      <c r="C49">
        <v>46</v>
      </c>
      <c r="D49">
        <v>117</v>
      </c>
      <c r="E49">
        <v>46</v>
      </c>
      <c r="F49" t="str">
        <f t="shared" si="1"/>
        <v>UAE46</v>
      </c>
      <c r="G49" s="2">
        <f t="shared" si="8"/>
        <v>1.2139328063241106</v>
      </c>
      <c r="H49" s="2">
        <f t="shared" si="2"/>
        <v>1.2796442687747034</v>
      </c>
      <c r="I49" s="2">
        <f t="shared" si="3"/>
        <v>1.2741106719367588</v>
      </c>
      <c r="J49" s="2">
        <f t="shared" si="4"/>
        <v>1.2361660079051384</v>
      </c>
      <c r="K49" t="str">
        <f t="shared" si="5"/>
        <v>UAE46</v>
      </c>
      <c r="L49">
        <f t="shared" si="6"/>
        <v>0.73015873015873012</v>
      </c>
      <c r="M49">
        <f t="shared" si="7"/>
        <v>0.53313177122700928</v>
      </c>
    </row>
    <row r="50" spans="2:13" x14ac:dyDescent="0.3">
      <c r="B50" t="s">
        <v>9</v>
      </c>
      <c r="C50">
        <v>47</v>
      </c>
      <c r="D50">
        <v>105</v>
      </c>
      <c r="E50">
        <v>47</v>
      </c>
      <c r="F50" t="str">
        <f t="shared" si="1"/>
        <v>UAE47</v>
      </c>
      <c r="G50" s="2">
        <f t="shared" si="8"/>
        <v>1.0894268774703557</v>
      </c>
      <c r="H50" s="2">
        <f t="shared" si="2"/>
        <v>1.016798418972332</v>
      </c>
      <c r="I50" s="2">
        <f t="shared" si="3"/>
        <v>1.0333992094861659</v>
      </c>
      <c r="J50" s="2">
        <f t="shared" si="4"/>
        <v>1.0998023715415017</v>
      </c>
      <c r="K50" t="str">
        <f t="shared" si="5"/>
        <v>UAE47</v>
      </c>
      <c r="L50">
        <f t="shared" si="6"/>
        <v>0.74603174603174605</v>
      </c>
      <c r="M50">
        <f t="shared" si="7"/>
        <v>0.5565633660871756</v>
      </c>
    </row>
    <row r="51" spans="2:13" x14ac:dyDescent="0.3">
      <c r="B51" t="s">
        <v>9</v>
      </c>
      <c r="C51">
        <v>48</v>
      </c>
      <c r="D51">
        <v>72</v>
      </c>
      <c r="E51">
        <v>48</v>
      </c>
      <c r="F51" t="str">
        <f t="shared" si="1"/>
        <v>UAE48</v>
      </c>
      <c r="G51" s="2">
        <f t="shared" si="8"/>
        <v>0.74703557312252966</v>
      </c>
      <c r="H51" s="2">
        <f t="shared" si="2"/>
        <v>0.80583003952569177</v>
      </c>
      <c r="I51" s="2">
        <f t="shared" si="3"/>
        <v>0.87569169960474302</v>
      </c>
      <c r="J51" s="2">
        <f t="shared" si="4"/>
        <v>0.93231225296442666</v>
      </c>
      <c r="K51" t="str">
        <f t="shared" si="5"/>
        <v>UAE48</v>
      </c>
      <c r="L51">
        <f t="shared" si="6"/>
        <v>0.76190476190476186</v>
      </c>
      <c r="M51">
        <f t="shared" si="7"/>
        <v>0.58049886621315183</v>
      </c>
    </row>
    <row r="52" spans="2:13" x14ac:dyDescent="0.3">
      <c r="B52" t="s">
        <v>9</v>
      </c>
      <c r="C52">
        <v>49</v>
      </c>
      <c r="D52">
        <v>56</v>
      </c>
      <c r="E52">
        <v>49</v>
      </c>
      <c r="F52" t="str">
        <f t="shared" si="1"/>
        <v>UAE49</v>
      </c>
      <c r="G52" s="2">
        <f t="shared" si="8"/>
        <v>0.5810276679841897</v>
      </c>
      <c r="H52" s="2">
        <f t="shared" si="2"/>
        <v>0.69169960474308301</v>
      </c>
      <c r="I52" s="2">
        <f t="shared" si="3"/>
        <v>0.75533596837944672</v>
      </c>
      <c r="J52" s="2">
        <f t="shared" si="4"/>
        <v>0.84189723320158105</v>
      </c>
      <c r="K52" t="str">
        <f t="shared" si="5"/>
        <v>UAE49</v>
      </c>
      <c r="L52">
        <f t="shared" si="6"/>
        <v>0.77777777777777779</v>
      </c>
      <c r="M52">
        <f t="shared" si="7"/>
        <v>0.60493827160493829</v>
      </c>
    </row>
    <row r="53" spans="2:13" x14ac:dyDescent="0.3">
      <c r="B53" t="s">
        <v>9</v>
      </c>
      <c r="C53">
        <v>50</v>
      </c>
      <c r="D53">
        <v>72</v>
      </c>
      <c r="E53">
        <v>50</v>
      </c>
      <c r="F53" t="str">
        <f t="shared" si="1"/>
        <v>UAE50</v>
      </c>
      <c r="G53" s="2">
        <f t="shared" si="8"/>
        <v>0.74703557312252966</v>
      </c>
      <c r="H53" s="2">
        <f t="shared" si="2"/>
        <v>0.64673913043478259</v>
      </c>
      <c r="I53" s="2">
        <f t="shared" si="3"/>
        <v>0.71798418972332012</v>
      </c>
      <c r="J53" s="2">
        <f t="shared" si="4"/>
        <v>0.77816205533596849</v>
      </c>
      <c r="K53" t="str">
        <f t="shared" si="5"/>
        <v>UAE50</v>
      </c>
      <c r="L53">
        <f t="shared" si="6"/>
        <v>0.79365079365079361</v>
      </c>
      <c r="M53">
        <f t="shared" si="7"/>
        <v>0.62988158226253455</v>
      </c>
    </row>
    <row r="54" spans="2:13" x14ac:dyDescent="0.3">
      <c r="B54" t="s">
        <v>9</v>
      </c>
      <c r="C54">
        <v>51</v>
      </c>
      <c r="D54">
        <v>59</v>
      </c>
      <c r="E54">
        <v>51</v>
      </c>
      <c r="F54" t="str">
        <f t="shared" si="1"/>
        <v>UAE51</v>
      </c>
      <c r="G54" s="2">
        <f t="shared" si="8"/>
        <v>0.61215415019762842</v>
      </c>
      <c r="H54" s="2">
        <f t="shared" si="2"/>
        <v>0.75395256916996056</v>
      </c>
      <c r="I54" s="2">
        <f t="shared" si="3"/>
        <v>0.72213438735177871</v>
      </c>
      <c r="J54" s="2">
        <f t="shared" si="4"/>
        <v>0.77297430830039526</v>
      </c>
      <c r="K54" t="str">
        <f t="shared" si="5"/>
        <v>UAE51</v>
      </c>
      <c r="L54">
        <f t="shared" si="6"/>
        <v>0.80952380952380953</v>
      </c>
      <c r="M54">
        <f t="shared" si="7"/>
        <v>0.65532879818594103</v>
      </c>
    </row>
    <row r="55" spans="2:13" x14ac:dyDescent="0.3">
      <c r="B55" t="s">
        <v>9</v>
      </c>
      <c r="C55">
        <v>52</v>
      </c>
      <c r="D55">
        <v>87</v>
      </c>
      <c r="E55">
        <v>52</v>
      </c>
      <c r="F55" t="str">
        <f t="shared" si="1"/>
        <v>UAE52</v>
      </c>
      <c r="G55" s="2">
        <f t="shared" si="8"/>
        <v>0.90266798418972338</v>
      </c>
      <c r="H55" s="2">
        <f t="shared" si="2"/>
        <v>0.76086956521739124</v>
      </c>
      <c r="I55" s="2">
        <f t="shared" si="3"/>
        <v>0.81655138339920952</v>
      </c>
      <c r="J55" s="2">
        <f t="shared" si="4"/>
        <v>0.8463438735177865</v>
      </c>
      <c r="K55" t="str">
        <f t="shared" si="5"/>
        <v>UAE52</v>
      </c>
      <c r="L55">
        <f t="shared" si="6"/>
        <v>0.82539682539682535</v>
      </c>
      <c r="M55">
        <f t="shared" si="7"/>
        <v>0.68127991937515742</v>
      </c>
    </row>
    <row r="56" spans="2:13" x14ac:dyDescent="0.3">
      <c r="B56" t="s">
        <v>9</v>
      </c>
      <c r="C56">
        <v>53</v>
      </c>
      <c r="D56">
        <v>93</v>
      </c>
      <c r="E56">
        <v>1</v>
      </c>
      <c r="F56" t="str">
        <f t="shared" si="1"/>
        <v>UAE1</v>
      </c>
      <c r="G56" s="2">
        <f t="shared" si="8"/>
        <v>0.76778656126482214</v>
      </c>
      <c r="H56" s="2">
        <f t="shared" si="2"/>
        <v>0.9078557312252965</v>
      </c>
      <c r="I56" s="2">
        <f t="shared" si="3"/>
        <v>0.91926877470355728</v>
      </c>
      <c r="J56" s="2">
        <f t="shared" si="4"/>
        <v>0.92341897233201586</v>
      </c>
      <c r="K56" t="str">
        <f t="shared" si="5"/>
        <v>UAE53</v>
      </c>
      <c r="L56">
        <f t="shared" si="6"/>
        <v>0.84126984126984128</v>
      </c>
      <c r="M56">
        <f t="shared" si="7"/>
        <v>0.70773494583018393</v>
      </c>
    </row>
    <row r="57" spans="2:13" x14ac:dyDescent="0.3">
      <c r="B57" t="s">
        <v>9</v>
      </c>
      <c r="C57">
        <v>54</v>
      </c>
      <c r="D57">
        <v>94</v>
      </c>
      <c r="E57">
        <v>2</v>
      </c>
      <c r="F57" t="str">
        <f t="shared" si="1"/>
        <v>UAE2</v>
      </c>
      <c r="G57" s="2">
        <f t="shared" si="8"/>
        <v>1.053112648221344</v>
      </c>
      <c r="H57" s="2">
        <f t="shared" si="2"/>
        <v>1.0271739130434783</v>
      </c>
      <c r="I57" s="2">
        <f t="shared" si="3"/>
        <v>1.0209486166007906</v>
      </c>
      <c r="J57" s="2">
        <f t="shared" si="4"/>
        <v>0.97900197628458485</v>
      </c>
      <c r="K57" t="str">
        <f t="shared" si="5"/>
        <v>UAE54</v>
      </c>
      <c r="L57">
        <f t="shared" si="6"/>
        <v>0.8571428571428571</v>
      </c>
      <c r="M57">
        <f t="shared" si="7"/>
        <v>0.73469387755102034</v>
      </c>
    </row>
    <row r="58" spans="2:13" x14ac:dyDescent="0.3">
      <c r="B58" t="s">
        <v>9</v>
      </c>
      <c r="C58">
        <v>55</v>
      </c>
      <c r="D58">
        <v>99</v>
      </c>
      <c r="E58">
        <v>3</v>
      </c>
      <c r="F58" t="str">
        <f t="shared" si="1"/>
        <v>UAE3</v>
      </c>
      <c r="G58" s="2">
        <f t="shared" si="8"/>
        <v>1.2606225296442688</v>
      </c>
      <c r="H58" s="2">
        <f t="shared" si="2"/>
        <v>1.1447628458498025</v>
      </c>
      <c r="I58" s="2">
        <f t="shared" si="3"/>
        <v>1.0676383399209484</v>
      </c>
      <c r="J58" s="2">
        <f t="shared" si="4"/>
        <v>1.0293972332015811</v>
      </c>
      <c r="K58" t="str">
        <f t="shared" si="5"/>
        <v>UAE55</v>
      </c>
      <c r="L58">
        <f t="shared" si="6"/>
        <v>0.87301587301587302</v>
      </c>
      <c r="M58">
        <f t="shared" si="7"/>
        <v>0.76215671453766698</v>
      </c>
    </row>
    <row r="59" spans="2:13" x14ac:dyDescent="0.3">
      <c r="B59" t="s">
        <v>9</v>
      </c>
      <c r="C59">
        <v>56</v>
      </c>
      <c r="D59">
        <v>73</v>
      </c>
      <c r="E59">
        <v>4</v>
      </c>
      <c r="F59" t="str">
        <f t="shared" si="1"/>
        <v>UAE4</v>
      </c>
      <c r="G59" s="2">
        <f t="shared" si="8"/>
        <v>1.1205533596837944</v>
      </c>
      <c r="H59" s="2">
        <f t="shared" si="2"/>
        <v>1.1724308300395256</v>
      </c>
      <c r="I59" s="2">
        <f t="shared" si="3"/>
        <v>1.1070652173913043</v>
      </c>
      <c r="J59" s="2">
        <f t="shared" si="4"/>
        <v>1.0064229249011856</v>
      </c>
      <c r="K59" t="str">
        <f t="shared" si="5"/>
        <v>UAE56</v>
      </c>
      <c r="L59">
        <f t="shared" si="6"/>
        <v>0.88888888888888884</v>
      </c>
      <c r="M59">
        <f t="shared" si="7"/>
        <v>0.79012345679012341</v>
      </c>
    </row>
    <row r="60" spans="2:13" x14ac:dyDescent="0.3">
      <c r="B60" t="s">
        <v>9</v>
      </c>
      <c r="C60">
        <v>57</v>
      </c>
      <c r="D60">
        <v>84</v>
      </c>
      <c r="E60">
        <v>5</v>
      </c>
      <c r="F60" t="str">
        <f t="shared" si="1"/>
        <v>UAE5</v>
      </c>
      <c r="G60" s="2">
        <f t="shared" si="8"/>
        <v>1.1361166007905139</v>
      </c>
      <c r="H60" s="2">
        <f t="shared" si="2"/>
        <v>1.0738636363636365</v>
      </c>
      <c r="I60" s="2">
        <f t="shared" si="3"/>
        <v>1.044812252964427</v>
      </c>
      <c r="J60" s="2">
        <f t="shared" si="4"/>
        <v>1.0197628458498025</v>
      </c>
      <c r="K60" t="str">
        <f t="shared" si="5"/>
        <v>UAE57</v>
      </c>
      <c r="L60">
        <f t="shared" si="6"/>
        <v>0.90476190476190477</v>
      </c>
      <c r="M60">
        <f t="shared" si="7"/>
        <v>0.81859410430839008</v>
      </c>
    </row>
    <row r="61" spans="2:13" x14ac:dyDescent="0.3">
      <c r="B61" t="s">
        <v>9</v>
      </c>
      <c r="C61">
        <v>58</v>
      </c>
      <c r="D61">
        <v>66</v>
      </c>
      <c r="E61">
        <v>6</v>
      </c>
      <c r="F61" t="str">
        <f t="shared" si="1"/>
        <v>UAE6</v>
      </c>
      <c r="G61" s="2">
        <f t="shared" si="8"/>
        <v>0.96492094861660083</v>
      </c>
      <c r="H61" s="2">
        <f t="shared" si="2"/>
        <v>0.9476284584980238</v>
      </c>
      <c r="I61" s="2">
        <f t="shared" si="3"/>
        <v>0.96492094861660083</v>
      </c>
      <c r="J61" s="2">
        <f t="shared" si="4"/>
        <v>0.98270750988142297</v>
      </c>
      <c r="K61" t="str">
        <f t="shared" si="5"/>
        <v>UAE58</v>
      </c>
      <c r="L61">
        <f t="shared" si="6"/>
        <v>0.92063492063492058</v>
      </c>
      <c r="M61">
        <f t="shared" si="7"/>
        <v>0.84756865709246654</v>
      </c>
    </row>
    <row r="62" spans="2:13" x14ac:dyDescent="0.3">
      <c r="B62" t="s">
        <v>9</v>
      </c>
      <c r="C62">
        <v>59</v>
      </c>
      <c r="D62">
        <v>53</v>
      </c>
      <c r="E62">
        <v>7</v>
      </c>
      <c r="F62" t="str">
        <f t="shared" si="1"/>
        <v>UAE7</v>
      </c>
      <c r="G62" s="2">
        <f t="shared" si="8"/>
        <v>0.74184782608695654</v>
      </c>
      <c r="H62" s="2">
        <f t="shared" si="2"/>
        <v>0.8559782608695653</v>
      </c>
      <c r="I62" s="2">
        <f t="shared" si="3"/>
        <v>0.89955533596837944</v>
      </c>
      <c r="J62" s="2">
        <f t="shared" si="4"/>
        <v>0.92045454545454553</v>
      </c>
      <c r="K62" t="str">
        <f t="shared" si="5"/>
        <v>UAE59</v>
      </c>
      <c r="L62">
        <f t="shared" si="6"/>
        <v>0.93650793650793651</v>
      </c>
      <c r="M62">
        <f t="shared" si="7"/>
        <v>0.87704711514235323</v>
      </c>
    </row>
    <row r="63" spans="2:13" x14ac:dyDescent="0.3">
      <c r="B63" t="s">
        <v>9</v>
      </c>
      <c r="C63">
        <v>60</v>
      </c>
      <c r="D63">
        <v>68</v>
      </c>
      <c r="E63">
        <v>8</v>
      </c>
      <c r="F63" t="str">
        <f t="shared" si="1"/>
        <v>UAE8</v>
      </c>
      <c r="G63" s="2">
        <f t="shared" si="8"/>
        <v>0.86116600790513831</v>
      </c>
      <c r="H63" s="2">
        <f t="shared" si="2"/>
        <v>0.79891304347826075</v>
      </c>
      <c r="I63" s="2">
        <f t="shared" si="3"/>
        <v>0.837302371541502</v>
      </c>
      <c r="J63" s="2">
        <f t="shared" si="4"/>
        <v>0.86857707509881421</v>
      </c>
      <c r="K63" t="str">
        <f t="shared" si="5"/>
        <v>UAE60</v>
      </c>
      <c r="L63">
        <f t="shared" si="6"/>
        <v>0.95238095238095233</v>
      </c>
      <c r="M63">
        <f t="shared" si="7"/>
        <v>0.90702947845804982</v>
      </c>
    </row>
    <row r="64" spans="2:13" x14ac:dyDescent="0.3">
      <c r="B64" t="s">
        <v>9</v>
      </c>
      <c r="C64">
        <v>61</v>
      </c>
      <c r="D64">
        <v>62</v>
      </c>
      <c r="E64">
        <v>9</v>
      </c>
      <c r="F64" t="str">
        <f t="shared" si="1"/>
        <v>UAE9</v>
      </c>
      <c r="G64" s="2">
        <f t="shared" si="8"/>
        <v>0.79372529644268774</v>
      </c>
      <c r="H64" s="2">
        <f t="shared" si="2"/>
        <v>0.82658102766798425</v>
      </c>
      <c r="I64" s="2">
        <f t="shared" si="3"/>
        <v>0.79580039525691693</v>
      </c>
      <c r="J64" s="2">
        <f>AVERAGE(G61:G66)</f>
        <v>0.82398715415019763</v>
      </c>
      <c r="K64" t="str">
        <f t="shared" si="5"/>
        <v>UAE61</v>
      </c>
      <c r="L64">
        <f t="shared" si="6"/>
        <v>0.96825396825396826</v>
      </c>
      <c r="M64">
        <f t="shared" si="7"/>
        <v>0.93751574703955654</v>
      </c>
    </row>
    <row r="65" spans="2:13" x14ac:dyDescent="0.3">
      <c r="B65" t="s">
        <v>9</v>
      </c>
      <c r="C65">
        <v>62</v>
      </c>
      <c r="D65">
        <v>59</v>
      </c>
      <c r="E65">
        <v>10</v>
      </c>
      <c r="F65" t="str">
        <f t="shared" si="1"/>
        <v>UAE10</v>
      </c>
      <c r="G65" s="2">
        <f t="shared" si="8"/>
        <v>0.82485177865612647</v>
      </c>
      <c r="H65" s="2">
        <f t="shared" si="2"/>
        <v>0.79199604743083007</v>
      </c>
      <c r="I65" s="2">
        <f>AVERAGE(G63:G66)</f>
        <v>0.80928853754940711</v>
      </c>
      <c r="J65" s="2">
        <f>AVERAGE(G62:G66)</f>
        <v>0.79580039525691693</v>
      </c>
      <c r="K65" t="str">
        <f t="shared" si="5"/>
        <v>UAE62</v>
      </c>
      <c r="L65">
        <f t="shared" si="6"/>
        <v>0.98412698412698407</v>
      </c>
      <c r="M65">
        <f t="shared" si="7"/>
        <v>0.96850592088687315</v>
      </c>
    </row>
    <row r="66" spans="2:13" x14ac:dyDescent="0.3">
      <c r="B66" t="s">
        <v>9</v>
      </c>
      <c r="C66">
        <v>63</v>
      </c>
      <c r="D66">
        <v>50</v>
      </c>
      <c r="E66">
        <v>11</v>
      </c>
      <c r="F66" t="str">
        <f t="shared" si="1"/>
        <v>UAE11</v>
      </c>
      <c r="G66" s="2">
        <f t="shared" si="8"/>
        <v>0.7574110671936759</v>
      </c>
      <c r="H66" s="2">
        <f>AVERAGE(G65:G66)</f>
        <v>0.79113142292490113</v>
      </c>
      <c r="I66" s="2">
        <f>AVERAGE(G64:G66)</f>
        <v>0.79199604743083007</v>
      </c>
      <c r="J66" s="2">
        <f>AVERAGE(G63:G66)</f>
        <v>0.80928853754940711</v>
      </c>
      <c r="K66" t="str">
        <f t="shared" si="5"/>
        <v>UAE63</v>
      </c>
      <c r="L66">
        <f t="shared" si="6"/>
        <v>1</v>
      </c>
      <c r="M66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seasonality</vt:lpstr>
    </vt:vector>
  </TitlesOfParts>
  <Company>GroupM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Bregman</dc:creator>
  <cp:lastModifiedBy>amitpatil</cp:lastModifiedBy>
  <dcterms:created xsi:type="dcterms:W3CDTF">2014-08-19T13:29:17Z</dcterms:created>
  <dcterms:modified xsi:type="dcterms:W3CDTF">2022-08-23T07:30:35Z</dcterms:modified>
</cp:coreProperties>
</file>