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New Data2\Final versions\"/>
    </mc:Choice>
  </mc:AlternateContent>
  <xr:revisionPtr revIDLastSave="0" documentId="8_{DC01675A-3C5C-4619-AD62-54201B712ACA}" xr6:coauthVersionLast="47" xr6:coauthVersionMax="47" xr10:uidLastSave="{00000000-0000-0000-0000-000000000000}"/>
  <bookViews>
    <workbookView xWindow="-120" yWindow="-120" windowWidth="20730" windowHeight="11160"/>
  </bookViews>
  <sheets>
    <sheet name="Sheet0" sheetId="1" r:id="rId1"/>
  </sheets>
  <externalReferences>
    <externalReference r:id="rId2"/>
  </externalReferences>
  <calcPr calcId="191029"/>
  <pivotCaches>
    <pivotCache cacheId="3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L11" i="1"/>
  <c r="B12" i="1"/>
  <c r="B13" i="1"/>
  <c r="B14" i="1"/>
  <c r="B15" i="1"/>
  <c r="B16" i="1"/>
  <c r="B17" i="1"/>
  <c r="B18" i="1"/>
  <c r="I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<sst xmlns="http://schemas.openxmlformats.org/spreadsheetml/2006/main" count="171" uniqueCount="90">
  <si>
    <t>Measure</t>
  </si>
  <si>
    <t>Aggregation Type</t>
  </si>
  <si>
    <t>Absolute Due-To</t>
  </si>
  <si>
    <t>% Due-To</t>
  </si>
  <si>
    <t>AppleSearch_Brand_Imp</t>
  </si>
  <si>
    <t>Sum</t>
  </si>
  <si>
    <t>AppleSearch_NonBrand_Imp</t>
  </si>
  <si>
    <t>NonDigital_besidesOOH_spend</t>
  </si>
  <si>
    <t>Precipitation</t>
  </si>
  <si>
    <t>TikTok_Impression</t>
  </si>
  <si>
    <t>Holiday_Others</t>
  </si>
  <si>
    <t>Google_SearchNonBrand_Imp</t>
  </si>
  <si>
    <t>Google_Video_Imp</t>
  </si>
  <si>
    <t>Google_SearchBrand_Imp</t>
  </si>
  <si>
    <t>OOH_TikTok_Imp</t>
  </si>
  <si>
    <t>Holiday_Halloween</t>
  </si>
  <si>
    <t>Total_TwitterAds_Imp</t>
  </si>
  <si>
    <t>FB_BrandAcquisition_Imp_V2</t>
  </si>
  <si>
    <t>OOH_Imp_without_Q2_2021</t>
  </si>
  <si>
    <t>Snap_Imp</t>
  </si>
  <si>
    <t>FBPost_engagement_Imp_V2</t>
  </si>
  <si>
    <t>Lifecycle_Adhoc_TSM</t>
  </si>
  <si>
    <t>FBPost_Reach_Imp_V2</t>
  </si>
  <si>
    <t>Holiday_Christmas</t>
  </si>
  <si>
    <t>Influencer_reach</t>
  </si>
  <si>
    <t>Lifecycle_UserCampaign_TSM</t>
  </si>
  <si>
    <t>Google_Imp</t>
  </si>
  <si>
    <t>FB_Ads_Imp_V2</t>
  </si>
  <si>
    <t>Holiday_NewYear</t>
  </si>
  <si>
    <t>FBPost_BrandAwareness_Imp_V2</t>
  </si>
  <si>
    <t>Event_OOH_Campaign_Cost_F</t>
  </si>
  <si>
    <t>PreCovid_Mon</t>
  </si>
  <si>
    <t>Event_FreetripWaitingVol1_Cost_F</t>
  </si>
  <si>
    <t>Covid_Holiday_Others</t>
  </si>
  <si>
    <t>Lockdown_Fri</t>
  </si>
  <si>
    <t>Covid_Holiday_Halloween</t>
  </si>
  <si>
    <t>Covid_Holiday_Easter</t>
  </si>
  <si>
    <t>PreCovid_Fri</t>
  </si>
  <si>
    <t>Event_FreetripWaitingVol23_Cost_F</t>
  </si>
  <si>
    <t>Lockdown_Mon</t>
  </si>
  <si>
    <t>PreCovid_Sat</t>
  </si>
  <si>
    <t>PreCovid_Sun</t>
  </si>
  <si>
    <t>Event_RMNFTR8GBP_Cost_F</t>
  </si>
  <si>
    <t>Halloween_weekend</t>
  </si>
  <si>
    <t>Covid_Holiday_Christmas</t>
  </si>
  <si>
    <t>Lockdown_Sat</t>
  </si>
  <si>
    <t>Event_RMNFTR10GBP_Cost_F</t>
  </si>
  <si>
    <t>Covid_Holiday_NewYear</t>
  </si>
  <si>
    <t>Holiday_Bank</t>
  </si>
  <si>
    <t>Lockdown_Sun</t>
  </si>
  <si>
    <t>Event_Cost_Others_F</t>
  </si>
  <si>
    <t>Covid_Holiday_Bank</t>
  </si>
  <si>
    <t>Dec_2019</t>
  </si>
  <si>
    <t>Dec_2020</t>
  </si>
  <si>
    <t>OOH_AdPlays_2021</t>
  </si>
  <si>
    <t>Covid_Fri_Original</t>
  </si>
  <si>
    <t>Covid_Sun_Original</t>
  </si>
  <si>
    <t>Covid_Sat_Original</t>
  </si>
  <si>
    <t>Covid_Mon_Original</t>
  </si>
  <si>
    <t>Mobility_Transit</t>
  </si>
  <si>
    <t>Signups_14gbp_E</t>
  </si>
  <si>
    <t>Signups_7gbp_E</t>
  </si>
  <si>
    <t>Signups_5gbp_E</t>
  </si>
  <si>
    <t>Signups_6gbp_E</t>
  </si>
  <si>
    <t>Signups_Others_E</t>
  </si>
  <si>
    <t>Ref_10gbp_C</t>
  </si>
  <si>
    <t>Ref_10gbp_2019F</t>
  </si>
  <si>
    <t>Ref_Others_C</t>
  </si>
  <si>
    <t>Ref_12gbp_C</t>
  </si>
  <si>
    <t>Ref_12gbp_2019F</t>
  </si>
  <si>
    <t>Level1</t>
  </si>
  <si>
    <t>OOH</t>
  </si>
  <si>
    <t>Covid</t>
  </si>
  <si>
    <t>Signups</t>
  </si>
  <si>
    <t>Refrrals</t>
  </si>
  <si>
    <t>Apple Search</t>
  </si>
  <si>
    <t>Event</t>
  </si>
  <si>
    <t>FB</t>
  </si>
  <si>
    <t>Google</t>
  </si>
  <si>
    <t>Influencer</t>
  </si>
  <si>
    <t>Lifecycle</t>
  </si>
  <si>
    <t>Media others</t>
  </si>
  <si>
    <t>Organic</t>
  </si>
  <si>
    <t>Snap</t>
  </si>
  <si>
    <t>Grand Total</t>
  </si>
  <si>
    <t>Sum of % Due-To</t>
  </si>
  <si>
    <t>Total</t>
  </si>
  <si>
    <t>error</t>
  </si>
  <si>
    <t>Mar- Aug 2020</t>
  </si>
  <si>
    <t>Mar-Aug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</si>
</sst>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9" fontId="0" fillId="0" borderId="0" xfId="1" applyFont="1"/>
    <xf numFmtId="10" fontId="0" fillId="0" borderId="0" xfId="0" applyNumberFormat="1"/>
    <xf numFmtId="17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vyahbhat\Downloads\DueToType%20(1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</sheetNames>
    <sheetDataSet>
      <sheetData sheetId="0">
        <row r="2">
          <cell r="A2" t="str">
            <v>AppleSearch_Brand_Imp</v>
          </cell>
          <cell r="B2" t="str">
            <v>Apple Search</v>
          </cell>
        </row>
        <row r="3">
          <cell r="A3" t="str">
            <v>Google_SearchBrand_Imp</v>
          </cell>
          <cell r="B3" t="str">
            <v>Google</v>
          </cell>
        </row>
        <row r="4">
          <cell r="A4" t="str">
            <v>Snap_Imp</v>
          </cell>
          <cell r="B4" t="str">
            <v>Snap</v>
          </cell>
        </row>
        <row r="5">
          <cell r="A5" t="str">
            <v>Google_SearchNonBrand_Imp</v>
          </cell>
          <cell r="B5" t="str">
            <v>Google</v>
          </cell>
        </row>
        <row r="6">
          <cell r="A6" t="str">
            <v>Google_Video_Imp</v>
          </cell>
          <cell r="B6" t="str">
            <v>Google</v>
          </cell>
        </row>
        <row r="7">
          <cell r="A7" t="str">
            <v>Total_TwitterAds_Imp</v>
          </cell>
          <cell r="B7" t="str">
            <v>Media others</v>
          </cell>
        </row>
        <row r="8">
          <cell r="A8" t="str">
            <v>NonDigital_besidesOOH_spend</v>
          </cell>
          <cell r="B8" t="str">
            <v>Media others</v>
          </cell>
        </row>
        <row r="9">
          <cell r="A9" t="str">
            <v>Influencer_reach</v>
          </cell>
          <cell r="B9" t="str">
            <v>Influencer</v>
          </cell>
        </row>
        <row r="10">
          <cell r="A10" t="str">
            <v>Google_Imp</v>
          </cell>
          <cell r="B10" t="str">
            <v>Google</v>
          </cell>
        </row>
        <row r="11">
          <cell r="A11" t="str">
            <v>AppleSearch_NonBrand_Imp</v>
          </cell>
          <cell r="B11" t="str">
            <v>Apple Search</v>
          </cell>
        </row>
        <row r="12">
          <cell r="A12" t="str">
            <v>OOH_TikTok_Imp</v>
          </cell>
          <cell r="B12" t="str">
            <v>Media others</v>
          </cell>
        </row>
        <row r="13">
          <cell r="A13" t="str">
            <v>Precipitation</v>
          </cell>
          <cell r="B13" t="str">
            <v>Organic</v>
          </cell>
        </row>
        <row r="14">
          <cell r="A14" t="str">
            <v>Mobility_Transit_stations</v>
          </cell>
          <cell r="B14" t="str">
            <v>Covid</v>
          </cell>
        </row>
        <row r="15">
          <cell r="A15" t="str">
            <v>TikTok_Impression</v>
          </cell>
          <cell r="B15" t="str">
            <v>Media others</v>
          </cell>
        </row>
        <row r="16">
          <cell r="A16" t="str">
            <v>OOH_Imp_without_Q2_2021</v>
          </cell>
          <cell r="B16" t="str">
            <v>OOH</v>
          </cell>
        </row>
        <row r="17">
          <cell r="A17" t="str">
            <v>Lifecycle_UserCampaign_TSM</v>
          </cell>
          <cell r="B17" t="str">
            <v>Lifecycle</v>
          </cell>
        </row>
        <row r="18">
          <cell r="A18" t="str">
            <v>Lifecycle_Adhoc_TSM</v>
          </cell>
          <cell r="B18" t="str">
            <v>Lifecycle</v>
          </cell>
        </row>
        <row r="19">
          <cell r="A19" t="str">
            <v>Holiday_NewYear</v>
          </cell>
          <cell r="B19" t="str">
            <v>Organic</v>
          </cell>
        </row>
        <row r="20">
          <cell r="A20" t="str">
            <v>Holiday_Christmas</v>
          </cell>
          <cell r="B20" t="str">
            <v>Organic</v>
          </cell>
        </row>
        <row r="21">
          <cell r="A21" t="str">
            <v>Holiday_Halloween</v>
          </cell>
          <cell r="B21" t="str">
            <v>Organic</v>
          </cell>
        </row>
        <row r="22">
          <cell r="A22" t="str">
            <v>Holiday_Others</v>
          </cell>
          <cell r="B22" t="str">
            <v>Organic</v>
          </cell>
        </row>
        <row r="23">
          <cell r="A23" t="str">
            <v>OOH_SumofAd_Plays</v>
          </cell>
          <cell r="B23" t="str">
            <v>OOH</v>
          </cell>
        </row>
        <row r="24">
          <cell r="A24" t="str">
            <v>FBPost_Reach_Imp_V2</v>
          </cell>
          <cell r="B24" t="str">
            <v>FB</v>
          </cell>
        </row>
        <row r="25">
          <cell r="A25" t="str">
            <v>FBPost_BrandAwareness_Imp_V2</v>
          </cell>
          <cell r="B25" t="str">
            <v>FB</v>
          </cell>
        </row>
        <row r="26">
          <cell r="A26" t="str">
            <v>FB_Ads_Imp_V2</v>
          </cell>
          <cell r="B26" t="str">
            <v>FB</v>
          </cell>
        </row>
        <row r="27">
          <cell r="A27" t="str">
            <v>FBPost_engagement_Imp_V2</v>
          </cell>
          <cell r="B27" t="str">
            <v>FB</v>
          </cell>
        </row>
        <row r="28">
          <cell r="A28" t="str">
            <v>FB_BrandAcquisition_Imp_V2</v>
          </cell>
          <cell r="B28" t="str">
            <v>FB</v>
          </cell>
        </row>
        <row r="29">
          <cell r="A29" t="str">
            <v>Total_Referral_Cost_14gbp_F</v>
          </cell>
          <cell r="B29" t="str">
            <v>Referral</v>
          </cell>
        </row>
        <row r="30">
          <cell r="A30" t="str">
            <v>Event_OOH_Campaign_Cost_F</v>
          </cell>
          <cell r="B30" t="str">
            <v>Event</v>
          </cell>
        </row>
        <row r="31">
          <cell r="A31" t="str">
            <v>Total_Referral_Cost_100pct_F</v>
          </cell>
          <cell r="B31" t="str">
            <v>Referral</v>
          </cell>
        </row>
        <row r="32">
          <cell r="A32" t="str">
            <v>Total_Referral_Cost_10gbp_F</v>
          </cell>
          <cell r="B32" t="str">
            <v>Referral</v>
          </cell>
        </row>
        <row r="33">
          <cell r="A33" t="str">
            <v>Event_FreetripWaitingVol1_Cost_F</v>
          </cell>
          <cell r="B33" t="str">
            <v>Event</v>
          </cell>
        </row>
        <row r="34">
          <cell r="A34" t="str">
            <v>Event_FreetripWaitingVol23_Cost_F</v>
          </cell>
          <cell r="B34" t="str">
            <v>Event</v>
          </cell>
        </row>
        <row r="35">
          <cell r="A35" t="str">
            <v>Event_RMNFTR8GBP_Cost_F</v>
          </cell>
          <cell r="B35" t="str">
            <v>Event</v>
          </cell>
        </row>
        <row r="36">
          <cell r="A36" t="str">
            <v>Total_Referral_Cost_8gbp_F</v>
          </cell>
          <cell r="B36" t="str">
            <v>Referral</v>
          </cell>
        </row>
        <row r="37">
          <cell r="A37" t="str">
            <v>Event_RMNFTR10GBP_Cost_F</v>
          </cell>
          <cell r="B37" t="str">
            <v>Event</v>
          </cell>
        </row>
        <row r="38">
          <cell r="A38" t="str">
            <v>Total_Referral_Cost_Others_F</v>
          </cell>
          <cell r="B38" t="str">
            <v>Referral</v>
          </cell>
        </row>
        <row r="39">
          <cell r="A39" t="str">
            <v>Total_Referral_Cost_12gbp_F</v>
          </cell>
          <cell r="B39" t="str">
            <v>Referral</v>
          </cell>
        </row>
        <row r="40">
          <cell r="A40" t="str">
            <v>Event_Cost_Others_F</v>
          </cell>
          <cell r="B40" t="str">
            <v>Event</v>
          </cell>
        </row>
        <row r="41">
          <cell r="A41" t="str">
            <v>Dec_2019</v>
          </cell>
          <cell r="B41" t="str">
            <v>Organic</v>
          </cell>
        </row>
        <row r="42">
          <cell r="A42" t="str">
            <v>Signups_Others_F</v>
          </cell>
          <cell r="B42" t="str">
            <v>Signups</v>
          </cell>
        </row>
        <row r="43">
          <cell r="A43" t="str">
            <v>Signups_5gbp_F</v>
          </cell>
          <cell r="B43" t="str">
            <v>Signups</v>
          </cell>
        </row>
        <row r="44">
          <cell r="A44" t="str">
            <v>Signups_7gbp_F</v>
          </cell>
          <cell r="B44" t="str">
            <v>Signups</v>
          </cell>
        </row>
        <row r="45">
          <cell r="A45" t="str">
            <v>Signups_6gbp_F</v>
          </cell>
          <cell r="B45" t="str">
            <v>Signups</v>
          </cell>
        </row>
        <row r="46">
          <cell r="A46" t="str">
            <v>Signups_14gbp_F</v>
          </cell>
          <cell r="B46" t="str">
            <v>Signups</v>
          </cell>
        </row>
        <row r="47">
          <cell r="A47" t="str">
            <v>Holiday_Bank</v>
          </cell>
          <cell r="B47" t="str">
            <v>Organic</v>
          </cell>
        </row>
        <row r="48">
          <cell r="A48" t="str">
            <v>PreCovid_Mon</v>
          </cell>
          <cell r="B48" t="str">
            <v>Organic</v>
          </cell>
        </row>
        <row r="49">
          <cell r="A49" t="str">
            <v>PreCovid_Fri</v>
          </cell>
          <cell r="B49" t="str">
            <v>Organic</v>
          </cell>
        </row>
        <row r="50">
          <cell r="A50" t="str">
            <v>PreCovid_Sat</v>
          </cell>
          <cell r="B50" t="str">
            <v>Organic</v>
          </cell>
        </row>
        <row r="51">
          <cell r="A51" t="str">
            <v>PreCovid_Sun</v>
          </cell>
          <cell r="B51" t="str">
            <v>Organic</v>
          </cell>
        </row>
        <row r="52">
          <cell r="A52" t="str">
            <v>Covid_Sat</v>
          </cell>
          <cell r="B52" t="str">
            <v>Covid</v>
          </cell>
        </row>
        <row r="53">
          <cell r="A53" t="str">
            <v>Lockdown_Fri</v>
          </cell>
          <cell r="B53" t="str">
            <v>Covid</v>
          </cell>
        </row>
        <row r="54">
          <cell r="A54" t="str">
            <v>Covid_Mon</v>
          </cell>
          <cell r="B54" t="str">
            <v>Covid</v>
          </cell>
        </row>
        <row r="55">
          <cell r="A55" t="str">
            <v>Lockdown_Mon</v>
          </cell>
          <cell r="B55" t="str">
            <v>Covid</v>
          </cell>
        </row>
        <row r="56">
          <cell r="A56" t="str">
            <v>Covid_Sun</v>
          </cell>
          <cell r="B56" t="str">
            <v>Covid</v>
          </cell>
        </row>
        <row r="57">
          <cell r="A57" t="str">
            <v>Lockdown_Sat</v>
          </cell>
          <cell r="B57" t="str">
            <v>Covid</v>
          </cell>
        </row>
        <row r="58">
          <cell r="A58" t="str">
            <v>Covid_Fri</v>
          </cell>
          <cell r="B58" t="str">
            <v>Covid</v>
          </cell>
        </row>
        <row r="59">
          <cell r="A59" t="str">
            <v>Lockdown_Sun</v>
          </cell>
          <cell r="B59" t="str">
            <v>Covid</v>
          </cell>
        </row>
        <row r="60">
          <cell r="A60" t="str">
            <v>Covid_Holiday_Halloween</v>
          </cell>
          <cell r="B60" t="str">
            <v>Covid</v>
          </cell>
        </row>
        <row r="61">
          <cell r="A61" t="str">
            <v>Covid_Holiday_Others</v>
          </cell>
          <cell r="B61" t="str">
            <v>Covid</v>
          </cell>
        </row>
        <row r="62">
          <cell r="A62" t="str">
            <v>Covid_Holiday_Easter</v>
          </cell>
          <cell r="B62" t="str">
            <v>Covid</v>
          </cell>
        </row>
        <row r="63">
          <cell r="A63" t="str">
            <v>Covid_Holiday_Christmas</v>
          </cell>
          <cell r="B63" t="str">
            <v>Covid</v>
          </cell>
        </row>
        <row r="64">
          <cell r="A64" t="str">
            <v>Covid_Holiday_Bank</v>
          </cell>
          <cell r="B64" t="str">
            <v>Covid</v>
          </cell>
        </row>
        <row r="65">
          <cell r="A65" t="str">
            <v>Covid_Holiday_NewYear</v>
          </cell>
          <cell r="B65" t="str">
            <v>Covid</v>
          </cell>
        </row>
        <row r="66">
          <cell r="A66" t="str">
            <v>Halloween_weekend</v>
          </cell>
          <cell r="B66" t="str">
            <v>Organic</v>
          </cell>
        </row>
        <row r="67">
          <cell r="A67" t="str">
            <v>Dec_2020</v>
          </cell>
          <cell r="B67" t="str">
            <v>Covid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vyahbhat" refreshedDate="44565.608432870373" createdVersion="1" refreshedVersion="4" recordCount="65" upgradeOnRefresh="1">
  <cacheSource type="worksheet">
    <worksheetSource ref="A1:E66" sheet="Sheet0"/>
  </cacheSource>
  <cacheFields count="5">
    <cacheField name="Measure" numFmtId="0">
      <sharedItems/>
    </cacheField>
    <cacheField name="Level1" numFmtId="0">
      <sharedItems count="13">
        <s v="Apple Search"/>
        <s v="Media others"/>
        <s v="Organic"/>
        <s v="Google"/>
        <s v="FB"/>
        <s v="OOH"/>
        <s v="Snap"/>
        <s v="Lifecycle"/>
        <s v="Influencer"/>
        <s v="Event"/>
        <s v="Covid"/>
        <s v="Signups"/>
        <s v="Refrrals"/>
      </sharedItems>
    </cacheField>
    <cacheField name="Aggregation Type" numFmtId="0">
      <sharedItems/>
    </cacheField>
    <cacheField name="Absolute Due-To" numFmtId="0">
      <sharedItems containsSemiMixedTypes="0" containsString="0" containsNumber="1" minValue="-62107.34" maxValue="224447.92"/>
    </cacheField>
    <cacheField name="% Due-To" numFmtId="0">
      <sharedItems containsSemiMixedTypes="0" containsString="0" containsNumber="1" minValue="-22.45" maxValue="81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AppleSearch_Brand_Imp"/>
    <x v="0"/>
    <s v="Sum"/>
    <n v="7134.74"/>
    <n v="2.58"/>
  </r>
  <r>
    <s v="AppleSearch_NonBrand_Imp"/>
    <x v="0"/>
    <s v="Sum"/>
    <n v="2546.41"/>
    <n v="0.92"/>
  </r>
  <r>
    <s v="NonDigital_besidesOOH_spend"/>
    <x v="1"/>
    <s v="Sum"/>
    <n v="1995.23"/>
    <n v="0.72"/>
  </r>
  <r>
    <s v="Precipitation"/>
    <x v="2"/>
    <s v="Sum"/>
    <n v="970.16"/>
    <n v="0.35"/>
  </r>
  <r>
    <s v="TikTok_Impression"/>
    <x v="1"/>
    <s v="Sum"/>
    <n v="-523.36"/>
    <n v="-0.19"/>
  </r>
  <r>
    <s v="Holiday_Others"/>
    <x v="2"/>
    <s v="Sum"/>
    <n v="0"/>
    <n v="0"/>
  </r>
  <r>
    <s v="Google_SearchNonBrand_Imp"/>
    <x v="3"/>
    <s v="Sum"/>
    <n v="-2653.62"/>
    <n v="-0.96"/>
  </r>
  <r>
    <s v="Google_Video_Imp"/>
    <x v="3"/>
    <s v="Sum"/>
    <n v="1439.07"/>
    <n v="0.52"/>
  </r>
  <r>
    <s v="Google_SearchBrand_Imp"/>
    <x v="3"/>
    <s v="Sum"/>
    <n v="5481.07"/>
    <n v="1.98"/>
  </r>
  <r>
    <s v="OOH_TikTok_Imp"/>
    <x v="1"/>
    <s v="Sum"/>
    <n v="336.57"/>
    <n v="0.12"/>
  </r>
  <r>
    <s v="Holiday_Halloween"/>
    <x v="2"/>
    <s v="Sum"/>
    <n v="0"/>
    <n v="0"/>
  </r>
  <r>
    <s v="Total_TwitterAds_Imp"/>
    <x v="1"/>
    <s v="Sum"/>
    <n v="0"/>
    <n v="0"/>
  </r>
  <r>
    <s v="FB_BrandAcquisition_Imp_V2"/>
    <x v="4"/>
    <s v="Sum"/>
    <n v="-220.46"/>
    <n v="-0.08"/>
  </r>
  <r>
    <s v="OOH_Imp_without_Q2_2021"/>
    <x v="5"/>
    <s v="Sum"/>
    <n v="-6446.47"/>
    <n v="-2.33"/>
  </r>
  <r>
    <s v="Snap_Imp"/>
    <x v="6"/>
    <s v="Sum"/>
    <n v="6493.25"/>
    <n v="2.35"/>
  </r>
  <r>
    <s v="FBPost_engagement_Imp_V2"/>
    <x v="4"/>
    <s v="Sum"/>
    <n v="-1676.67"/>
    <n v="-0.61"/>
  </r>
  <r>
    <s v="Lifecycle_Adhoc_TSM"/>
    <x v="7"/>
    <s v="Sum"/>
    <n v="-1257.18"/>
    <n v="-0.45"/>
  </r>
  <r>
    <s v="FBPost_Reach_Imp_V2"/>
    <x v="4"/>
    <s v="Sum"/>
    <n v="2436.81"/>
    <n v="0.88"/>
  </r>
  <r>
    <s v="Holiday_Christmas"/>
    <x v="2"/>
    <s v="Sum"/>
    <n v="0"/>
    <n v="0"/>
  </r>
  <r>
    <s v="Influencer_reach"/>
    <x v="8"/>
    <s v="Sum"/>
    <n v="-2264.08"/>
    <n v="-0.82"/>
  </r>
  <r>
    <s v="Lifecycle_UserCampaign_TSM"/>
    <x v="7"/>
    <s v="Sum"/>
    <n v="2663.8"/>
    <n v="0.96"/>
  </r>
  <r>
    <s v="Google_Imp"/>
    <x v="3"/>
    <s v="Sum"/>
    <n v="24347.599999999999"/>
    <n v="8.8000000000000007"/>
  </r>
  <r>
    <s v="FB_Ads_Imp_V2"/>
    <x v="4"/>
    <s v="Sum"/>
    <n v="7332.92"/>
    <n v="2.65"/>
  </r>
  <r>
    <s v="Holiday_NewYear"/>
    <x v="2"/>
    <s v="Sum"/>
    <n v="0"/>
    <n v="0"/>
  </r>
  <r>
    <s v="FBPost_BrandAwareness_Imp_V2"/>
    <x v="4"/>
    <s v="Sum"/>
    <n v="-802.15"/>
    <n v="-0.28999999999999998"/>
  </r>
  <r>
    <s v="Event_OOH_Campaign_Cost_F"/>
    <x v="9"/>
    <s v="Sum"/>
    <n v="5037.1400000000003"/>
    <n v="1.82"/>
  </r>
  <r>
    <s v="PreCovid_Mon"/>
    <x v="2"/>
    <s v="Sum"/>
    <n v="900.24"/>
    <n v="0.33"/>
  </r>
  <r>
    <s v="Event_FreetripWaitingVol1_Cost_F"/>
    <x v="9"/>
    <s v="Sum"/>
    <n v="-904.87"/>
    <n v="-0.33"/>
  </r>
  <r>
    <s v="Covid_Holiday_Others"/>
    <x v="10"/>
    <s v="Sum"/>
    <n v="0"/>
    <n v="0"/>
  </r>
  <r>
    <s v="Lockdown_Fri"/>
    <x v="10"/>
    <s v="Sum"/>
    <n v="-970.58"/>
    <n v="-0.35"/>
  </r>
  <r>
    <s v="Covid_Holiday_Halloween"/>
    <x v="10"/>
    <s v="Sum"/>
    <n v="0"/>
    <n v="0"/>
  </r>
  <r>
    <s v="Covid_Holiday_Easter"/>
    <x v="10"/>
    <s v="Sum"/>
    <n v="4926.62"/>
    <n v="1.78"/>
  </r>
  <r>
    <s v="PreCovid_Fri"/>
    <x v="2"/>
    <s v="Sum"/>
    <n v="-3094.13"/>
    <n v="-1.1200000000000001"/>
  </r>
  <r>
    <s v="Event_FreetripWaitingVol23_Cost_F"/>
    <x v="9"/>
    <s v="Sum"/>
    <n v="-2170.11"/>
    <n v="-0.78"/>
  </r>
  <r>
    <s v="Lockdown_Mon"/>
    <x v="10"/>
    <s v="Sum"/>
    <n v="0"/>
    <n v="0"/>
  </r>
  <r>
    <s v="PreCovid_Sat"/>
    <x v="2"/>
    <s v="Sum"/>
    <n v="-7338.87"/>
    <n v="-2.65"/>
  </r>
  <r>
    <s v="PreCovid_Sun"/>
    <x v="2"/>
    <s v="Sum"/>
    <n v="-5546.16"/>
    <n v="-2"/>
  </r>
  <r>
    <s v="Event_RMNFTR8GBP_Cost_F"/>
    <x v="9"/>
    <s v="Sum"/>
    <n v="0"/>
    <n v="0"/>
  </r>
  <r>
    <s v="Halloween_weekend"/>
    <x v="2"/>
    <s v="Sum"/>
    <n v="0"/>
    <n v="0"/>
  </r>
  <r>
    <s v="Covid_Holiday_Christmas"/>
    <x v="10"/>
    <s v="Sum"/>
    <n v="0"/>
    <n v="0"/>
  </r>
  <r>
    <s v="Lockdown_Sat"/>
    <x v="10"/>
    <s v="Sum"/>
    <n v="-2237.4299999999998"/>
    <n v="-0.81"/>
  </r>
  <r>
    <s v="Event_RMNFTR10GBP_Cost_F"/>
    <x v="9"/>
    <s v="Sum"/>
    <n v="0"/>
    <n v="0"/>
  </r>
  <r>
    <s v="Covid_Holiday_NewYear"/>
    <x v="10"/>
    <s v="Sum"/>
    <n v="0"/>
    <n v="0"/>
  </r>
  <r>
    <s v="Holiday_Bank"/>
    <x v="2"/>
    <s v="Sum"/>
    <n v="0"/>
    <n v="0"/>
  </r>
  <r>
    <s v="Lockdown_Sun"/>
    <x v="10"/>
    <s v="Sum"/>
    <n v="-1008.25"/>
    <n v="-0.36"/>
  </r>
  <r>
    <s v="Event_Cost_Others_F"/>
    <x v="9"/>
    <s v="Sum"/>
    <n v="494.38"/>
    <n v="0.18"/>
  </r>
  <r>
    <s v="Covid_Holiday_Bank"/>
    <x v="10"/>
    <s v="Sum"/>
    <n v="2527.69"/>
    <n v="0.91"/>
  </r>
  <r>
    <s v="Dec_2019"/>
    <x v="2"/>
    <s v="Sum"/>
    <n v="0"/>
    <n v="0"/>
  </r>
  <r>
    <s v="Dec_2020"/>
    <x v="10"/>
    <s v="Sum"/>
    <n v="0"/>
    <n v="0"/>
  </r>
  <r>
    <s v="OOH_AdPlays_2021"/>
    <x v="5"/>
    <s v="Sum"/>
    <n v="41957.77"/>
    <n v="15.17"/>
  </r>
  <r>
    <s v="Covid_Fri_Original"/>
    <x v="10"/>
    <s v="Sum"/>
    <n v="23164.74"/>
    <n v="8.3699999999999992"/>
  </r>
  <r>
    <s v="Covid_Sun_Original"/>
    <x v="10"/>
    <s v="Sum"/>
    <n v="23661.86"/>
    <n v="8.5500000000000007"/>
  </r>
  <r>
    <s v="Covid_Sat_Original"/>
    <x v="10"/>
    <s v="Sum"/>
    <n v="50146.31"/>
    <n v="18.13"/>
  </r>
  <r>
    <s v="Covid_Mon_Original"/>
    <x v="10"/>
    <s v="Sum"/>
    <n v="-8170.16"/>
    <n v="-2.95"/>
  </r>
  <r>
    <s v="Mobility_Transit"/>
    <x v="10"/>
    <s v="Sum"/>
    <n v="17894.400000000001"/>
    <n v="6.47"/>
  </r>
  <r>
    <s v="Signups_14gbp_E"/>
    <x v="11"/>
    <s v="Sum"/>
    <n v="0"/>
    <n v="0"/>
  </r>
  <r>
    <s v="Signups_7gbp_E"/>
    <x v="11"/>
    <s v="Sum"/>
    <n v="-62107.34"/>
    <n v="-22.45"/>
  </r>
  <r>
    <s v="Signups_5gbp_E"/>
    <x v="11"/>
    <s v="Sum"/>
    <n v="-204.1"/>
    <n v="-7.0000000000000007E-2"/>
  </r>
  <r>
    <s v="Signups_6gbp_E"/>
    <x v="11"/>
    <s v="Sum"/>
    <n v="224447.92"/>
    <n v="81.13"/>
  </r>
  <r>
    <s v="Signups_Others_E"/>
    <x v="11"/>
    <s v="Sum"/>
    <n v="7689.37"/>
    <n v="2.78"/>
  </r>
  <r>
    <s v="Ref_10gbp_C"/>
    <x v="12"/>
    <s v="Sum"/>
    <n v="38510.49"/>
    <n v="13.92"/>
  </r>
  <r>
    <s v="Ref_10gbp_2019F"/>
    <x v="12"/>
    <s v="Sum"/>
    <n v="-133.49"/>
    <n v="-0.05"/>
  </r>
  <r>
    <s v="Ref_Others_C"/>
    <x v="12"/>
    <s v="Sum"/>
    <n v="-2619.08"/>
    <n v="-0.95"/>
  </r>
  <r>
    <s v="Ref_12gbp_C"/>
    <x v="12"/>
    <s v="Sum"/>
    <n v="3884.88"/>
    <n v="1.4"/>
  </r>
  <r>
    <s v="Ref_12gbp_2019F"/>
    <x v="12"/>
    <s v="Sum"/>
    <n v="-10612.22"/>
    <n v="-3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H1:I16" firstHeaderRow="2" firstDataRow="2" firstDataCol="1"/>
  <pivotFields count="5">
    <pivotField compact="0" outline="0" showAll="0" includeNewItemsInFilter="1"/>
    <pivotField axis="axisRow" compact="0" outline="0" showAll="0" includeNewItemsInFilter="1" sortType="descending">
      <items count="14">
        <item x="0"/>
        <item x="10"/>
        <item x="9"/>
        <item x="4"/>
        <item x="3"/>
        <item x="8"/>
        <item x="7"/>
        <item x="1"/>
        <item x="5"/>
        <item x="2"/>
        <item x="12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1"/>
  </rowFields>
  <rowItems count="14">
    <i>
      <x v="11"/>
    </i>
    <i>
      <x v="1"/>
    </i>
    <i>
      <x v="8"/>
    </i>
    <i>
      <x v="10"/>
    </i>
    <i>
      <x v="4"/>
    </i>
    <i>
      <x/>
    </i>
    <i>
      <x v="3"/>
    </i>
    <i>
      <x v="12"/>
    </i>
    <i>
      <x v="2"/>
    </i>
    <i>
      <x v="7"/>
    </i>
    <i>
      <x v="6"/>
    </i>
    <i>
      <x v="5"/>
    </i>
    <i>
      <x v="9"/>
    </i>
    <i t="grand">
      <x/>
    </i>
  </rowItems>
  <colItems count="1">
    <i/>
  </colItems>
  <dataFields count="1">
    <dataField name="Sum of % Due-To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L66"/>
  <sheetViews>
    <sheetView tabSelected="1" workbookViewId="0">
      <pane ySplit="1" topLeftCell="A2" activePane="bottomLeft" state="frozen"/>
      <selection pane="bottomLeft" activeCell="B52" sqref="B52:B56"/>
    </sheetView>
  </sheetViews>
  <sheetFormatPr defaultRowHeight="12.75" x14ac:dyDescent="0.2"/>
  <cols>
    <col min="1" max="1" width="31.5703125" bestFit="1" customWidth="1"/>
    <col min="2" max="2" width="31.5703125" customWidth="1"/>
    <col min="3" max="3" width="15" customWidth="1"/>
    <col min="4" max="4" width="14.42578125" customWidth="1"/>
    <col min="5" max="5" width="9.28515625" customWidth="1"/>
    <col min="8" max="8" width="15.7109375" bestFit="1" customWidth="1"/>
    <col min="9" max="9" width="15" customWidth="1"/>
  </cols>
  <sheetData>
    <row r="1" spans="1:12" x14ac:dyDescent="0.2">
      <c r="A1" t="s">
        <v>0</v>
      </c>
      <c r="B1" s="1" t="s">
        <v>70</v>
      </c>
      <c r="C1" t="s">
        <v>1</v>
      </c>
      <c r="D1" t="s">
        <v>2</v>
      </c>
      <c r="E1" t="s">
        <v>3</v>
      </c>
      <c r="H1" s="3" t="s">
        <v>85</v>
      </c>
      <c r="I1" s="6"/>
    </row>
    <row r="2" spans="1:12" x14ac:dyDescent="0.2">
      <c r="A2" t="s">
        <v>4</v>
      </c>
      <c r="B2" t="str">
        <f>VLOOKUP(A2,[1]Sheet0!$A$2:$B$67,2,FALSE)</f>
        <v>Apple Search</v>
      </c>
      <c r="C2" t="s">
        <v>5</v>
      </c>
      <c r="D2">
        <v>7134.74</v>
      </c>
      <c r="E2">
        <v>2.58</v>
      </c>
      <c r="H2" s="3" t="s">
        <v>70</v>
      </c>
      <c r="I2" s="6" t="s">
        <v>86</v>
      </c>
    </row>
    <row r="3" spans="1:12" x14ac:dyDescent="0.2">
      <c r="A3" t="s">
        <v>6</v>
      </c>
      <c r="B3" t="str">
        <f>VLOOKUP(A3,[1]Sheet0!$A$2:$B$67,2,FALSE)</f>
        <v>Apple Search</v>
      </c>
      <c r="C3" t="s">
        <v>5</v>
      </c>
      <c r="D3">
        <v>2546.41</v>
      </c>
      <c r="E3">
        <v>0.92</v>
      </c>
      <c r="H3" s="2" t="s">
        <v>73</v>
      </c>
      <c r="I3" s="7">
        <v>61.39</v>
      </c>
    </row>
    <row r="4" spans="1:12" x14ac:dyDescent="0.2">
      <c r="A4" t="s">
        <v>7</v>
      </c>
      <c r="B4" t="str">
        <f>VLOOKUP(A4,[1]Sheet0!$A$2:$B$67,2,FALSE)</f>
        <v>Media others</v>
      </c>
      <c r="C4" t="s">
        <v>5</v>
      </c>
      <c r="D4">
        <v>1995.23</v>
      </c>
      <c r="E4">
        <v>0.72</v>
      </c>
      <c r="H4" s="4" t="s">
        <v>72</v>
      </c>
      <c r="I4" s="8">
        <v>39.739999999999995</v>
      </c>
    </row>
    <row r="5" spans="1:12" x14ac:dyDescent="0.2">
      <c r="A5" t="s">
        <v>8</v>
      </c>
      <c r="B5" t="str">
        <f>VLOOKUP(A5,[1]Sheet0!$A$2:$B$67,2,FALSE)</f>
        <v>Organic</v>
      </c>
      <c r="C5" t="s">
        <v>5</v>
      </c>
      <c r="D5">
        <v>970.16</v>
      </c>
      <c r="E5">
        <v>0.35</v>
      </c>
      <c r="H5" s="4" t="s">
        <v>71</v>
      </c>
      <c r="I5" s="8">
        <v>12.84</v>
      </c>
    </row>
    <row r="6" spans="1:12" x14ac:dyDescent="0.2">
      <c r="A6" t="s">
        <v>9</v>
      </c>
      <c r="B6" t="str">
        <f>VLOOKUP(A6,[1]Sheet0!$A$2:$B$67,2,FALSE)</f>
        <v>Media others</v>
      </c>
      <c r="C6" t="s">
        <v>5</v>
      </c>
      <c r="D6">
        <v>-523.36</v>
      </c>
      <c r="E6">
        <v>-0.19</v>
      </c>
      <c r="H6" s="4" t="s">
        <v>74</v>
      </c>
      <c r="I6" s="8">
        <v>10.48</v>
      </c>
    </row>
    <row r="7" spans="1:12" x14ac:dyDescent="0.2">
      <c r="A7" t="s">
        <v>10</v>
      </c>
      <c r="B7" t="str">
        <f>VLOOKUP(A7,[1]Sheet0!$A$2:$B$67,2,FALSE)</f>
        <v>Organic</v>
      </c>
      <c r="C7" t="s">
        <v>5</v>
      </c>
      <c r="D7">
        <v>0</v>
      </c>
      <c r="E7">
        <v>0</v>
      </c>
      <c r="H7" s="4" t="s">
        <v>78</v>
      </c>
      <c r="I7" s="8">
        <v>10.34</v>
      </c>
    </row>
    <row r="8" spans="1:12" x14ac:dyDescent="0.2">
      <c r="A8" t="s">
        <v>11</v>
      </c>
      <c r="B8" t="str">
        <f>VLOOKUP(A8,[1]Sheet0!$A$2:$B$67,2,FALSE)</f>
        <v>Google</v>
      </c>
      <c r="C8" t="s">
        <v>5</v>
      </c>
      <c r="D8">
        <v>-2653.62</v>
      </c>
      <c r="E8">
        <v>-0.96</v>
      </c>
      <c r="H8" s="4" t="s">
        <v>75</v>
      </c>
      <c r="I8" s="8">
        <v>3.5</v>
      </c>
      <c r="K8" s="1" t="s">
        <v>88</v>
      </c>
      <c r="L8" s="1" t="s">
        <v>89</v>
      </c>
    </row>
    <row r="9" spans="1:12" x14ac:dyDescent="0.2">
      <c r="A9" t="s">
        <v>12</v>
      </c>
      <c r="B9" t="str">
        <f>VLOOKUP(A9,[1]Sheet0!$A$2:$B$67,2,FALSE)</f>
        <v>Google</v>
      </c>
      <c r="C9" t="s">
        <v>5</v>
      </c>
      <c r="D9">
        <v>1439.07</v>
      </c>
      <c r="E9">
        <v>0.52</v>
      </c>
      <c r="H9" s="4" t="s">
        <v>77</v>
      </c>
      <c r="I9" s="8">
        <v>2.5499999999999998</v>
      </c>
      <c r="K9">
        <v>276656</v>
      </c>
      <c r="L9">
        <v>688545</v>
      </c>
    </row>
    <row r="10" spans="1:12" x14ac:dyDescent="0.2">
      <c r="A10" t="s">
        <v>13</v>
      </c>
      <c r="B10" t="str">
        <f>VLOOKUP(A10,[1]Sheet0!$A$2:$B$67,2,FALSE)</f>
        <v>Google</v>
      </c>
      <c r="C10" t="s">
        <v>5</v>
      </c>
      <c r="D10">
        <v>5481.07</v>
      </c>
      <c r="E10">
        <v>1.98</v>
      </c>
      <c r="H10" s="4" t="s">
        <v>83</v>
      </c>
      <c r="I10" s="8">
        <v>2.35</v>
      </c>
    </row>
    <row r="11" spans="1:12" x14ac:dyDescent="0.2">
      <c r="A11" t="s">
        <v>14</v>
      </c>
      <c r="B11" t="str">
        <f>VLOOKUP(A11,[1]Sheet0!$A$2:$B$67,2,FALSE)</f>
        <v>Media others</v>
      </c>
      <c r="C11" t="s">
        <v>5</v>
      </c>
      <c r="D11">
        <v>336.57</v>
      </c>
      <c r="E11">
        <v>0.12</v>
      </c>
      <c r="H11" s="4" t="s">
        <v>76</v>
      </c>
      <c r="I11" s="8">
        <v>0.8899999999999999</v>
      </c>
      <c r="L11" s="10">
        <f>L9/K9-1</f>
        <v>1.4888128216991499</v>
      </c>
    </row>
    <row r="12" spans="1:12" x14ac:dyDescent="0.2">
      <c r="A12" t="s">
        <v>15</v>
      </c>
      <c r="B12" t="str">
        <f>VLOOKUP(A12,[1]Sheet0!$A$2:$B$67,2,FALSE)</f>
        <v>Organic</v>
      </c>
      <c r="C12" t="s">
        <v>5</v>
      </c>
      <c r="D12">
        <v>0</v>
      </c>
      <c r="E12">
        <v>0</v>
      </c>
      <c r="H12" s="4" t="s">
        <v>81</v>
      </c>
      <c r="I12" s="8">
        <v>0.65</v>
      </c>
    </row>
    <row r="13" spans="1:12" x14ac:dyDescent="0.2">
      <c r="A13" t="s">
        <v>16</v>
      </c>
      <c r="B13" t="str">
        <f>VLOOKUP(A13,[1]Sheet0!$A$2:$B$67,2,FALSE)</f>
        <v>Media others</v>
      </c>
      <c r="C13" t="s">
        <v>5</v>
      </c>
      <c r="D13">
        <v>0</v>
      </c>
      <c r="E13">
        <v>0</v>
      </c>
      <c r="H13" s="4" t="s">
        <v>80</v>
      </c>
      <c r="I13" s="8">
        <v>0.51</v>
      </c>
    </row>
    <row r="14" spans="1:12" x14ac:dyDescent="0.2">
      <c r="A14" t="s">
        <v>17</v>
      </c>
      <c r="B14" t="str">
        <f>VLOOKUP(A14,[1]Sheet0!$A$2:$B$67,2,FALSE)</f>
        <v>FB</v>
      </c>
      <c r="C14" t="s">
        <v>5</v>
      </c>
      <c r="D14">
        <v>-220.46</v>
      </c>
      <c r="E14">
        <v>-0.08</v>
      </c>
      <c r="H14" s="4" t="s">
        <v>79</v>
      </c>
      <c r="I14" s="8">
        <v>-0.82</v>
      </c>
    </row>
    <row r="15" spans="1:12" x14ac:dyDescent="0.2">
      <c r="A15" t="s">
        <v>18</v>
      </c>
      <c r="B15" t="str">
        <f>VLOOKUP(A15,[1]Sheet0!$A$2:$B$67,2,FALSE)</f>
        <v>OOH</v>
      </c>
      <c r="C15" t="s">
        <v>5</v>
      </c>
      <c r="D15">
        <v>-6446.47</v>
      </c>
      <c r="E15">
        <v>-2.33</v>
      </c>
      <c r="H15" s="4" t="s">
        <v>82</v>
      </c>
      <c r="I15" s="8">
        <v>-5.09</v>
      </c>
    </row>
    <row r="16" spans="1:12" x14ac:dyDescent="0.2">
      <c r="A16" t="s">
        <v>19</v>
      </c>
      <c r="B16" t="str">
        <f>VLOOKUP(A16,[1]Sheet0!$A$2:$B$67,2,FALSE)</f>
        <v>Snap</v>
      </c>
      <c r="C16" t="s">
        <v>5</v>
      </c>
      <c r="D16">
        <v>6493.25</v>
      </c>
      <c r="E16">
        <v>2.35</v>
      </c>
      <c r="H16" s="5" t="s">
        <v>84</v>
      </c>
      <c r="I16" s="9">
        <v>139.32999999999998</v>
      </c>
    </row>
    <row r="17" spans="1:9" x14ac:dyDescent="0.2">
      <c r="A17" t="s">
        <v>20</v>
      </c>
      <c r="B17" t="str">
        <f>VLOOKUP(A17,[1]Sheet0!$A$2:$B$67,2,FALSE)</f>
        <v>FB</v>
      </c>
      <c r="C17" t="s">
        <v>5</v>
      </c>
      <c r="D17">
        <v>-1676.67</v>
      </c>
      <c r="E17">
        <v>-0.61</v>
      </c>
      <c r="I17" s="11">
        <v>1.3933</v>
      </c>
    </row>
    <row r="18" spans="1:9" x14ac:dyDescent="0.2">
      <c r="A18" t="s">
        <v>21</v>
      </c>
      <c r="B18" t="str">
        <f>VLOOKUP(A18,[1]Sheet0!$A$2:$B$67,2,FALSE)</f>
        <v>Lifecycle</v>
      </c>
      <c r="C18" t="s">
        <v>5</v>
      </c>
      <c r="D18">
        <v>-1257.18</v>
      </c>
      <c r="E18">
        <v>-0.45</v>
      </c>
      <c r="H18" s="1" t="s">
        <v>87</v>
      </c>
      <c r="I18" s="12">
        <f>L11-I17</f>
        <v>9.5512821699149875E-2</v>
      </c>
    </row>
    <row r="19" spans="1:9" x14ac:dyDescent="0.2">
      <c r="A19" t="s">
        <v>22</v>
      </c>
      <c r="B19" t="str">
        <f>VLOOKUP(A19,[1]Sheet0!$A$2:$B$67,2,FALSE)</f>
        <v>FB</v>
      </c>
      <c r="C19" t="s">
        <v>5</v>
      </c>
      <c r="D19">
        <v>2436.81</v>
      </c>
      <c r="E19">
        <v>0.88</v>
      </c>
    </row>
    <row r="20" spans="1:9" x14ac:dyDescent="0.2">
      <c r="A20" t="s">
        <v>23</v>
      </c>
      <c r="B20" t="str">
        <f>VLOOKUP(A20,[1]Sheet0!$A$2:$B$67,2,FALSE)</f>
        <v>Organic</v>
      </c>
      <c r="C20" t="s">
        <v>5</v>
      </c>
      <c r="D20">
        <v>0</v>
      </c>
      <c r="E20">
        <v>0</v>
      </c>
    </row>
    <row r="21" spans="1:9" x14ac:dyDescent="0.2">
      <c r="A21" t="s">
        <v>24</v>
      </c>
      <c r="B21" t="str">
        <f>VLOOKUP(A21,[1]Sheet0!$A$2:$B$67,2,FALSE)</f>
        <v>Influencer</v>
      </c>
      <c r="C21" t="s">
        <v>5</v>
      </c>
      <c r="D21">
        <v>-2264.08</v>
      </c>
      <c r="E21">
        <v>-0.82</v>
      </c>
    </row>
    <row r="22" spans="1:9" x14ac:dyDescent="0.2">
      <c r="A22" t="s">
        <v>25</v>
      </c>
      <c r="B22" t="str">
        <f>VLOOKUP(A22,[1]Sheet0!$A$2:$B$67,2,FALSE)</f>
        <v>Lifecycle</v>
      </c>
      <c r="C22" t="s">
        <v>5</v>
      </c>
      <c r="D22">
        <v>2663.8</v>
      </c>
      <c r="E22">
        <v>0.96</v>
      </c>
    </row>
    <row r="23" spans="1:9" x14ac:dyDescent="0.2">
      <c r="A23" t="s">
        <v>26</v>
      </c>
      <c r="B23" t="str">
        <f>VLOOKUP(A23,[1]Sheet0!$A$2:$B$67,2,FALSE)</f>
        <v>Google</v>
      </c>
      <c r="C23" t="s">
        <v>5</v>
      </c>
      <c r="D23">
        <v>24347.599999999999</v>
      </c>
      <c r="E23">
        <v>8.8000000000000007</v>
      </c>
    </row>
    <row r="24" spans="1:9" x14ac:dyDescent="0.2">
      <c r="A24" t="s">
        <v>27</v>
      </c>
      <c r="B24" t="str">
        <f>VLOOKUP(A24,[1]Sheet0!$A$2:$B$67,2,FALSE)</f>
        <v>FB</v>
      </c>
      <c r="C24" t="s">
        <v>5</v>
      </c>
      <c r="D24">
        <v>7332.92</v>
      </c>
      <c r="E24">
        <v>2.65</v>
      </c>
    </row>
    <row r="25" spans="1:9" x14ac:dyDescent="0.2">
      <c r="A25" t="s">
        <v>28</v>
      </c>
      <c r="B25" t="str">
        <f>VLOOKUP(A25,[1]Sheet0!$A$2:$B$67,2,FALSE)</f>
        <v>Organic</v>
      </c>
      <c r="C25" t="s">
        <v>5</v>
      </c>
      <c r="D25">
        <v>0</v>
      </c>
      <c r="E25">
        <v>0</v>
      </c>
    </row>
    <row r="26" spans="1:9" x14ac:dyDescent="0.2">
      <c r="A26" t="s">
        <v>29</v>
      </c>
      <c r="B26" t="str">
        <f>VLOOKUP(A26,[1]Sheet0!$A$2:$B$67,2,FALSE)</f>
        <v>FB</v>
      </c>
      <c r="C26" t="s">
        <v>5</v>
      </c>
      <c r="D26">
        <v>-802.15</v>
      </c>
      <c r="E26">
        <v>-0.28999999999999998</v>
      </c>
    </row>
    <row r="27" spans="1:9" x14ac:dyDescent="0.2">
      <c r="A27" t="s">
        <v>30</v>
      </c>
      <c r="B27" t="str">
        <f>VLOOKUP(A27,[1]Sheet0!$A$2:$B$67,2,FALSE)</f>
        <v>Event</v>
      </c>
      <c r="C27" t="s">
        <v>5</v>
      </c>
      <c r="D27">
        <v>5037.1400000000003</v>
      </c>
      <c r="E27">
        <v>1.82</v>
      </c>
    </row>
    <row r="28" spans="1:9" x14ac:dyDescent="0.2">
      <c r="A28" t="s">
        <v>31</v>
      </c>
      <c r="B28" t="str">
        <f>VLOOKUP(A28,[1]Sheet0!$A$2:$B$67,2,FALSE)</f>
        <v>Organic</v>
      </c>
      <c r="C28" t="s">
        <v>5</v>
      </c>
      <c r="D28">
        <v>900.24</v>
      </c>
      <c r="E28">
        <v>0.33</v>
      </c>
    </row>
    <row r="29" spans="1:9" x14ac:dyDescent="0.2">
      <c r="A29" t="s">
        <v>32</v>
      </c>
      <c r="B29" t="str">
        <f>VLOOKUP(A29,[1]Sheet0!$A$2:$B$67,2,FALSE)</f>
        <v>Event</v>
      </c>
      <c r="C29" t="s">
        <v>5</v>
      </c>
      <c r="D29">
        <v>-904.87</v>
      </c>
      <c r="E29">
        <v>-0.33</v>
      </c>
    </row>
    <row r="30" spans="1:9" x14ac:dyDescent="0.2">
      <c r="A30" t="s">
        <v>33</v>
      </c>
      <c r="B30" t="str">
        <f>VLOOKUP(A30,[1]Sheet0!$A$2:$B$67,2,FALSE)</f>
        <v>Covid</v>
      </c>
      <c r="C30" t="s">
        <v>5</v>
      </c>
      <c r="D30">
        <v>0</v>
      </c>
      <c r="E30">
        <v>0</v>
      </c>
    </row>
    <row r="31" spans="1:9" x14ac:dyDescent="0.2">
      <c r="A31" t="s">
        <v>34</v>
      </c>
      <c r="B31" t="str">
        <f>VLOOKUP(A31,[1]Sheet0!$A$2:$B$67,2,FALSE)</f>
        <v>Covid</v>
      </c>
      <c r="C31" t="s">
        <v>5</v>
      </c>
      <c r="D31">
        <v>-970.58</v>
      </c>
      <c r="E31">
        <v>-0.35</v>
      </c>
    </row>
    <row r="32" spans="1:9" x14ac:dyDescent="0.2">
      <c r="A32" t="s">
        <v>35</v>
      </c>
      <c r="B32" t="str">
        <f>VLOOKUP(A32,[1]Sheet0!$A$2:$B$67,2,FALSE)</f>
        <v>Covid</v>
      </c>
      <c r="C32" t="s">
        <v>5</v>
      </c>
      <c r="D32">
        <v>0</v>
      </c>
      <c r="E32">
        <v>0</v>
      </c>
    </row>
    <row r="33" spans="1:5" x14ac:dyDescent="0.2">
      <c r="A33" t="s">
        <v>36</v>
      </c>
      <c r="B33" t="str">
        <f>VLOOKUP(A33,[1]Sheet0!$A$2:$B$67,2,FALSE)</f>
        <v>Covid</v>
      </c>
      <c r="C33" t="s">
        <v>5</v>
      </c>
      <c r="D33">
        <v>4926.62</v>
      </c>
      <c r="E33">
        <v>1.78</v>
      </c>
    </row>
    <row r="34" spans="1:5" x14ac:dyDescent="0.2">
      <c r="A34" t="s">
        <v>37</v>
      </c>
      <c r="B34" t="str">
        <f>VLOOKUP(A34,[1]Sheet0!$A$2:$B$67,2,FALSE)</f>
        <v>Organic</v>
      </c>
      <c r="C34" t="s">
        <v>5</v>
      </c>
      <c r="D34">
        <v>-3094.13</v>
      </c>
      <c r="E34">
        <v>-1.1200000000000001</v>
      </c>
    </row>
    <row r="35" spans="1:5" x14ac:dyDescent="0.2">
      <c r="A35" t="s">
        <v>38</v>
      </c>
      <c r="B35" t="str">
        <f>VLOOKUP(A35,[1]Sheet0!$A$2:$B$67,2,FALSE)</f>
        <v>Event</v>
      </c>
      <c r="C35" t="s">
        <v>5</v>
      </c>
      <c r="D35">
        <v>-2170.11</v>
      </c>
      <c r="E35">
        <v>-0.78</v>
      </c>
    </row>
    <row r="36" spans="1:5" x14ac:dyDescent="0.2">
      <c r="A36" t="s">
        <v>39</v>
      </c>
      <c r="B36" t="str">
        <f>VLOOKUP(A36,[1]Sheet0!$A$2:$B$67,2,FALSE)</f>
        <v>Covid</v>
      </c>
      <c r="C36" t="s">
        <v>5</v>
      </c>
      <c r="D36">
        <v>0</v>
      </c>
      <c r="E36">
        <v>0</v>
      </c>
    </row>
    <row r="37" spans="1:5" x14ac:dyDescent="0.2">
      <c r="A37" t="s">
        <v>40</v>
      </c>
      <c r="B37" t="str">
        <f>VLOOKUP(A37,[1]Sheet0!$A$2:$B$67,2,FALSE)</f>
        <v>Organic</v>
      </c>
      <c r="C37" t="s">
        <v>5</v>
      </c>
      <c r="D37">
        <v>-7338.87</v>
      </c>
      <c r="E37">
        <v>-2.65</v>
      </c>
    </row>
    <row r="38" spans="1:5" x14ac:dyDescent="0.2">
      <c r="A38" t="s">
        <v>41</v>
      </c>
      <c r="B38" t="str">
        <f>VLOOKUP(A38,[1]Sheet0!$A$2:$B$67,2,FALSE)</f>
        <v>Organic</v>
      </c>
      <c r="C38" t="s">
        <v>5</v>
      </c>
      <c r="D38">
        <v>-5546.16</v>
      </c>
      <c r="E38">
        <v>-2</v>
      </c>
    </row>
    <row r="39" spans="1:5" x14ac:dyDescent="0.2">
      <c r="A39" t="s">
        <v>42</v>
      </c>
      <c r="B39" t="str">
        <f>VLOOKUP(A39,[1]Sheet0!$A$2:$B$67,2,FALSE)</f>
        <v>Event</v>
      </c>
      <c r="C39" t="s">
        <v>5</v>
      </c>
      <c r="D39">
        <v>0</v>
      </c>
      <c r="E39">
        <v>0</v>
      </c>
    </row>
    <row r="40" spans="1:5" x14ac:dyDescent="0.2">
      <c r="A40" t="s">
        <v>43</v>
      </c>
      <c r="B40" t="str">
        <f>VLOOKUP(A40,[1]Sheet0!$A$2:$B$67,2,FALSE)</f>
        <v>Organic</v>
      </c>
      <c r="C40" t="s">
        <v>5</v>
      </c>
      <c r="D40">
        <v>0</v>
      </c>
      <c r="E40">
        <v>0</v>
      </c>
    </row>
    <row r="41" spans="1:5" x14ac:dyDescent="0.2">
      <c r="A41" t="s">
        <v>44</v>
      </c>
      <c r="B41" t="str">
        <f>VLOOKUP(A41,[1]Sheet0!$A$2:$B$67,2,FALSE)</f>
        <v>Covid</v>
      </c>
      <c r="C41" t="s">
        <v>5</v>
      </c>
      <c r="D41">
        <v>0</v>
      </c>
      <c r="E41">
        <v>0</v>
      </c>
    </row>
    <row r="42" spans="1:5" x14ac:dyDescent="0.2">
      <c r="A42" t="s">
        <v>45</v>
      </c>
      <c r="B42" t="str">
        <f>VLOOKUP(A42,[1]Sheet0!$A$2:$B$67,2,FALSE)</f>
        <v>Covid</v>
      </c>
      <c r="C42" t="s">
        <v>5</v>
      </c>
      <c r="D42">
        <v>-2237.4299999999998</v>
      </c>
      <c r="E42">
        <v>-0.81</v>
      </c>
    </row>
    <row r="43" spans="1:5" x14ac:dyDescent="0.2">
      <c r="A43" t="s">
        <v>46</v>
      </c>
      <c r="B43" t="str">
        <f>VLOOKUP(A43,[1]Sheet0!$A$2:$B$67,2,FALSE)</f>
        <v>Event</v>
      </c>
      <c r="C43" t="s">
        <v>5</v>
      </c>
      <c r="D43">
        <v>0</v>
      </c>
      <c r="E43">
        <v>0</v>
      </c>
    </row>
    <row r="44" spans="1:5" x14ac:dyDescent="0.2">
      <c r="A44" t="s">
        <v>47</v>
      </c>
      <c r="B44" t="str">
        <f>VLOOKUP(A44,[1]Sheet0!$A$2:$B$67,2,FALSE)</f>
        <v>Covid</v>
      </c>
      <c r="C44" t="s">
        <v>5</v>
      </c>
      <c r="D44">
        <v>0</v>
      </c>
      <c r="E44">
        <v>0</v>
      </c>
    </row>
    <row r="45" spans="1:5" x14ac:dyDescent="0.2">
      <c r="A45" t="s">
        <v>48</v>
      </c>
      <c r="B45" t="str">
        <f>VLOOKUP(A45,[1]Sheet0!$A$2:$B$67,2,FALSE)</f>
        <v>Organic</v>
      </c>
      <c r="C45" t="s">
        <v>5</v>
      </c>
      <c r="D45">
        <v>0</v>
      </c>
      <c r="E45">
        <v>0</v>
      </c>
    </row>
    <row r="46" spans="1:5" x14ac:dyDescent="0.2">
      <c r="A46" t="s">
        <v>49</v>
      </c>
      <c r="B46" t="str">
        <f>VLOOKUP(A46,[1]Sheet0!$A$2:$B$67,2,FALSE)</f>
        <v>Covid</v>
      </c>
      <c r="C46" t="s">
        <v>5</v>
      </c>
      <c r="D46">
        <v>-1008.25</v>
      </c>
      <c r="E46">
        <v>-0.36</v>
      </c>
    </row>
    <row r="47" spans="1:5" x14ac:dyDescent="0.2">
      <c r="A47" t="s">
        <v>50</v>
      </c>
      <c r="B47" t="str">
        <f>VLOOKUP(A47,[1]Sheet0!$A$2:$B$67,2,FALSE)</f>
        <v>Event</v>
      </c>
      <c r="C47" t="s">
        <v>5</v>
      </c>
      <c r="D47">
        <v>494.38</v>
      </c>
      <c r="E47">
        <v>0.18</v>
      </c>
    </row>
    <row r="48" spans="1:5" x14ac:dyDescent="0.2">
      <c r="A48" t="s">
        <v>51</v>
      </c>
      <c r="B48" t="str">
        <f>VLOOKUP(A48,[1]Sheet0!$A$2:$B$67,2,FALSE)</f>
        <v>Covid</v>
      </c>
      <c r="C48" t="s">
        <v>5</v>
      </c>
      <c r="D48">
        <v>2527.69</v>
      </c>
      <c r="E48">
        <v>0.91</v>
      </c>
    </row>
    <row r="49" spans="1:5" x14ac:dyDescent="0.2">
      <c r="A49" t="s">
        <v>52</v>
      </c>
      <c r="B49" t="str">
        <f>VLOOKUP(A49,[1]Sheet0!$A$2:$B$67,2,FALSE)</f>
        <v>Organic</v>
      </c>
      <c r="C49" t="s">
        <v>5</v>
      </c>
      <c r="D49">
        <v>0</v>
      </c>
      <c r="E49">
        <v>0</v>
      </c>
    </row>
    <row r="50" spans="1:5" x14ac:dyDescent="0.2">
      <c r="A50" t="s">
        <v>53</v>
      </c>
      <c r="B50" t="str">
        <f>VLOOKUP(A50,[1]Sheet0!$A$2:$B$67,2,FALSE)</f>
        <v>Covid</v>
      </c>
      <c r="C50" t="s">
        <v>5</v>
      </c>
      <c r="D50">
        <v>0</v>
      </c>
      <c r="E50">
        <v>0</v>
      </c>
    </row>
    <row r="51" spans="1:5" x14ac:dyDescent="0.2">
      <c r="A51" t="s">
        <v>54</v>
      </c>
      <c r="B51" s="1" t="s">
        <v>71</v>
      </c>
      <c r="C51" t="s">
        <v>5</v>
      </c>
      <c r="D51">
        <v>41957.77</v>
      </c>
      <c r="E51">
        <v>15.17</v>
      </c>
    </row>
    <row r="52" spans="1:5" x14ac:dyDescent="0.2">
      <c r="A52" t="s">
        <v>55</v>
      </c>
      <c r="B52" s="1" t="s">
        <v>72</v>
      </c>
      <c r="C52" t="s">
        <v>5</v>
      </c>
      <c r="D52">
        <v>23164.74</v>
      </c>
      <c r="E52">
        <v>8.3699999999999992</v>
      </c>
    </row>
    <row r="53" spans="1:5" x14ac:dyDescent="0.2">
      <c r="A53" t="s">
        <v>56</v>
      </c>
      <c r="B53" s="1" t="s">
        <v>72</v>
      </c>
      <c r="C53" t="s">
        <v>5</v>
      </c>
      <c r="D53">
        <v>23661.86</v>
      </c>
      <c r="E53">
        <v>8.5500000000000007</v>
      </c>
    </row>
    <row r="54" spans="1:5" x14ac:dyDescent="0.2">
      <c r="A54" t="s">
        <v>57</v>
      </c>
      <c r="B54" s="1" t="s">
        <v>72</v>
      </c>
      <c r="C54" t="s">
        <v>5</v>
      </c>
      <c r="D54">
        <v>50146.31</v>
      </c>
      <c r="E54">
        <v>18.13</v>
      </c>
    </row>
    <row r="55" spans="1:5" x14ac:dyDescent="0.2">
      <c r="A55" t="s">
        <v>58</v>
      </c>
      <c r="B55" s="1" t="s">
        <v>72</v>
      </c>
      <c r="C55" t="s">
        <v>5</v>
      </c>
      <c r="D55">
        <v>-8170.16</v>
      </c>
      <c r="E55">
        <v>-2.95</v>
      </c>
    </row>
    <row r="56" spans="1:5" x14ac:dyDescent="0.2">
      <c r="A56" t="s">
        <v>59</v>
      </c>
      <c r="B56" s="1" t="s">
        <v>72</v>
      </c>
      <c r="C56" t="s">
        <v>5</v>
      </c>
      <c r="D56">
        <v>17894.400000000001</v>
      </c>
      <c r="E56">
        <v>6.47</v>
      </c>
    </row>
    <row r="57" spans="1:5" x14ac:dyDescent="0.2">
      <c r="A57" t="s">
        <v>60</v>
      </c>
      <c r="B57" s="1" t="s">
        <v>73</v>
      </c>
      <c r="C57" t="s">
        <v>5</v>
      </c>
      <c r="D57">
        <v>0</v>
      </c>
      <c r="E57">
        <v>0</v>
      </c>
    </row>
    <row r="58" spans="1:5" x14ac:dyDescent="0.2">
      <c r="A58" t="s">
        <v>61</v>
      </c>
      <c r="B58" s="1" t="s">
        <v>73</v>
      </c>
      <c r="C58" t="s">
        <v>5</v>
      </c>
      <c r="D58">
        <v>-62107.34</v>
      </c>
      <c r="E58">
        <v>-22.45</v>
      </c>
    </row>
    <row r="59" spans="1:5" x14ac:dyDescent="0.2">
      <c r="A59" t="s">
        <v>62</v>
      </c>
      <c r="B59" s="1" t="s">
        <v>73</v>
      </c>
      <c r="C59" t="s">
        <v>5</v>
      </c>
      <c r="D59">
        <v>-204.1</v>
      </c>
      <c r="E59">
        <v>-7.0000000000000007E-2</v>
      </c>
    </row>
    <row r="60" spans="1:5" x14ac:dyDescent="0.2">
      <c r="A60" t="s">
        <v>63</v>
      </c>
      <c r="B60" s="1" t="s">
        <v>73</v>
      </c>
      <c r="C60" t="s">
        <v>5</v>
      </c>
      <c r="D60">
        <v>224447.92</v>
      </c>
      <c r="E60">
        <v>81.13</v>
      </c>
    </row>
    <row r="61" spans="1:5" x14ac:dyDescent="0.2">
      <c r="A61" t="s">
        <v>64</v>
      </c>
      <c r="B61" s="1" t="s">
        <v>73</v>
      </c>
      <c r="C61" t="s">
        <v>5</v>
      </c>
      <c r="D61">
        <v>7689.37</v>
      </c>
      <c r="E61">
        <v>2.78</v>
      </c>
    </row>
    <row r="62" spans="1:5" x14ac:dyDescent="0.2">
      <c r="A62" t="s">
        <v>65</v>
      </c>
      <c r="B62" s="1" t="s">
        <v>74</v>
      </c>
      <c r="C62" t="s">
        <v>5</v>
      </c>
      <c r="D62">
        <v>38510.49</v>
      </c>
      <c r="E62">
        <v>13.92</v>
      </c>
    </row>
    <row r="63" spans="1:5" x14ac:dyDescent="0.2">
      <c r="A63" t="s">
        <v>66</v>
      </c>
      <c r="B63" s="1" t="s">
        <v>74</v>
      </c>
      <c r="C63" t="s">
        <v>5</v>
      </c>
      <c r="D63">
        <v>-133.49</v>
      </c>
      <c r="E63">
        <v>-0.05</v>
      </c>
    </row>
    <row r="64" spans="1:5" x14ac:dyDescent="0.2">
      <c r="A64" t="s">
        <v>67</v>
      </c>
      <c r="B64" s="1" t="s">
        <v>74</v>
      </c>
      <c r="C64" t="s">
        <v>5</v>
      </c>
      <c r="D64">
        <v>-2619.08</v>
      </c>
      <c r="E64">
        <v>-0.95</v>
      </c>
    </row>
    <row r="65" spans="1:5" x14ac:dyDescent="0.2">
      <c r="A65" t="s">
        <v>68</v>
      </c>
      <c r="B65" s="1" t="s">
        <v>74</v>
      </c>
      <c r="C65" t="s">
        <v>5</v>
      </c>
      <c r="D65">
        <v>3884.88</v>
      </c>
      <c r="E65">
        <v>1.4</v>
      </c>
    </row>
    <row r="66" spans="1:5" x14ac:dyDescent="0.2">
      <c r="A66" t="s">
        <v>69</v>
      </c>
      <c r="B66" s="1" t="s">
        <v>74</v>
      </c>
      <c r="C66" t="s">
        <v>5</v>
      </c>
      <c r="D66">
        <v>-10612.22</v>
      </c>
      <c r="E66">
        <v>-3.84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Kavyahbhat</cp:lastModifiedBy>
  <dcterms:created xsi:type="dcterms:W3CDTF">2022-01-07T04:42:33Z</dcterms:created>
  <dcterms:modified xsi:type="dcterms:W3CDTF">2022-01-07T04:42:33Z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