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MMM 1MT\"/>
    </mc:Choice>
  </mc:AlternateContent>
  <xr:revisionPtr revIDLastSave="0" documentId="13_ncr:1_{DBB819D6-AE64-4040-B974-78AFD0550BBD}" xr6:coauthVersionLast="47" xr6:coauthVersionMax="47" xr10:uidLastSave="{00000000-0000-0000-0000-000000000000}"/>
  <bookViews>
    <workbookView xWindow="-120" yWindow="-120" windowWidth="20730" windowHeight="11160" xr2:uid="{38F49628-26D7-4A0B-AC81-EA79DF8D68D2}"/>
  </bookViews>
  <sheets>
    <sheet name="Gamma" sheetId="1" r:id="rId1"/>
    <sheet name="Sheet1" sheetId="2" r:id="rId2"/>
  </sheets>
  <externalReferences>
    <externalReference r:id="rId3"/>
  </externalReferences>
  <definedNames>
    <definedName name="Profit_All">[1]Lookup!$B$2</definedName>
    <definedName name="Profit_Cereals">[1]Lookup!$B$6</definedName>
    <definedName name="Profit_Flakes">[1]Lookup!$B$3</definedName>
    <definedName name="Profit_Krispies">[1]Lookup!$B$5</definedName>
    <definedName name="Profit_Pringles">[1]Lookup!$B$4</definedName>
    <definedName name="Profit_Snacks">[1]Lookup!$B$7</definedName>
    <definedName name="ViewOptions">[1]Lookup!$K$2:$K$17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6" i="1" l="1"/>
  <c r="B7" i="1"/>
  <c r="K108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" i="1"/>
  <c r="F3" i="1" s="1"/>
  <c r="B2" i="1"/>
  <c r="E9" i="1" l="1"/>
  <c r="L108" i="1"/>
  <c r="L305" i="1" s="1"/>
  <c r="C7" i="1"/>
  <c r="L161" i="1" l="1"/>
  <c r="M161" i="1" s="1"/>
  <c r="L87" i="1"/>
  <c r="L204" i="1"/>
  <c r="L296" i="1"/>
  <c r="L132" i="1"/>
  <c r="M132" i="1" s="1"/>
  <c r="L38" i="1"/>
  <c r="M38" i="1" s="1"/>
  <c r="L247" i="1"/>
  <c r="M247" i="1" s="1"/>
  <c r="L253" i="1"/>
  <c r="M253" i="1" s="1"/>
  <c r="L175" i="1"/>
  <c r="M175" i="1" s="1"/>
  <c r="L290" i="1"/>
  <c r="L221" i="1"/>
  <c r="M221" i="1" s="1"/>
  <c r="L129" i="1"/>
  <c r="L55" i="1"/>
  <c r="M55" i="1" s="1"/>
  <c r="L264" i="1"/>
  <c r="M264" i="1" s="1"/>
  <c r="L172" i="1"/>
  <c r="M172" i="1" s="1"/>
  <c r="L98" i="1"/>
  <c r="M98" i="1" s="1"/>
  <c r="L307" i="1"/>
  <c r="M307" i="1" s="1"/>
  <c r="L215" i="1"/>
  <c r="L143" i="1"/>
  <c r="L49" i="1"/>
  <c r="L258" i="1"/>
  <c r="L186" i="1"/>
  <c r="M186" i="1" s="1"/>
  <c r="L64" i="1"/>
  <c r="M64" i="1" s="1"/>
  <c r="L218" i="1"/>
  <c r="M218" i="1" s="1"/>
  <c r="L157" i="1"/>
  <c r="M157" i="1" s="1"/>
  <c r="L292" i="1"/>
  <c r="L106" i="1"/>
  <c r="L243" i="1"/>
  <c r="L77" i="1"/>
  <c r="M77" i="1" s="1"/>
  <c r="L194" i="1"/>
  <c r="M194" i="1" s="1"/>
  <c r="L96" i="1"/>
  <c r="M96" i="1" s="1"/>
  <c r="L225" i="1"/>
  <c r="M225" i="1" s="1"/>
  <c r="L153" i="1"/>
  <c r="M153" i="1" s="1"/>
  <c r="L268" i="1"/>
  <c r="L196" i="1"/>
  <c r="L102" i="1"/>
  <c r="M102" i="1" s="1"/>
  <c r="L10" i="1"/>
  <c r="L239" i="1"/>
  <c r="M239" i="1" s="1"/>
  <c r="L147" i="1"/>
  <c r="M147" i="1" s="1"/>
  <c r="L53" i="1"/>
  <c r="M53" i="1" s="1"/>
  <c r="L282" i="1"/>
  <c r="M282" i="1" s="1"/>
  <c r="L190" i="1"/>
  <c r="L92" i="1"/>
  <c r="M92" i="1" s="1"/>
  <c r="L289" i="1"/>
  <c r="L125" i="1"/>
  <c r="L31" i="1"/>
  <c r="M31" i="1" s="1"/>
  <c r="L260" i="1"/>
  <c r="M260" i="1" s="1"/>
  <c r="L168" i="1"/>
  <c r="M168" i="1" s="1"/>
  <c r="L74" i="1"/>
  <c r="M74" i="1" s="1"/>
  <c r="L303" i="1"/>
  <c r="L211" i="1"/>
  <c r="M211" i="1" s="1"/>
  <c r="L119" i="1"/>
  <c r="L45" i="1"/>
  <c r="L254" i="1"/>
  <c r="M254" i="1" s="1"/>
  <c r="L162" i="1"/>
  <c r="M162" i="1" s="1"/>
  <c r="L60" i="1"/>
  <c r="M60" i="1" s="1"/>
  <c r="L81" i="1"/>
  <c r="M81" i="1" s="1"/>
  <c r="L126" i="1"/>
  <c r="L249" i="1"/>
  <c r="L200" i="1"/>
  <c r="M200" i="1" s="1"/>
  <c r="L151" i="1"/>
  <c r="M151" i="1" s="1"/>
  <c r="L59" i="1"/>
  <c r="M59" i="1" s="1"/>
  <c r="L217" i="1"/>
  <c r="M217" i="1" s="1"/>
  <c r="L285" i="1"/>
  <c r="M285" i="1" s="1"/>
  <c r="L193" i="1"/>
  <c r="M193" i="1" s="1"/>
  <c r="L121" i="1"/>
  <c r="L27" i="1"/>
  <c r="L236" i="1"/>
  <c r="L164" i="1"/>
  <c r="M164" i="1" s="1"/>
  <c r="L70" i="1"/>
  <c r="M70" i="1" s="1"/>
  <c r="L279" i="1"/>
  <c r="M279" i="1" s="1"/>
  <c r="L207" i="1"/>
  <c r="M207" i="1" s="1"/>
  <c r="L115" i="1"/>
  <c r="M115" i="1" s="1"/>
  <c r="L21" i="1"/>
  <c r="L250" i="1"/>
  <c r="L158" i="1"/>
  <c r="L56" i="1"/>
  <c r="M56" i="1" s="1"/>
  <c r="L63" i="1"/>
  <c r="M63" i="1" s="1"/>
  <c r="L34" i="1"/>
  <c r="M34" i="1" s="1"/>
  <c r="L286" i="1"/>
  <c r="M286" i="1" s="1"/>
  <c r="L281" i="1"/>
  <c r="M281" i="1" s="1"/>
  <c r="L189" i="1"/>
  <c r="L95" i="1"/>
  <c r="L23" i="1"/>
  <c r="M23" i="1" s="1"/>
  <c r="L232" i="1"/>
  <c r="M232" i="1" s="1"/>
  <c r="L140" i="1"/>
  <c r="M140" i="1" s="1"/>
  <c r="L66" i="1"/>
  <c r="M66" i="1" s="1"/>
  <c r="L275" i="1"/>
  <c r="M275" i="1" s="1"/>
  <c r="L183" i="1"/>
  <c r="M183" i="1" s="1"/>
  <c r="L111" i="1"/>
  <c r="L17" i="1"/>
  <c r="L226" i="1"/>
  <c r="L154" i="1"/>
  <c r="M154" i="1" s="1"/>
  <c r="L24" i="1"/>
  <c r="M24" i="1" s="1"/>
  <c r="L257" i="1"/>
  <c r="M257" i="1" s="1"/>
  <c r="L185" i="1"/>
  <c r="M185" i="1" s="1"/>
  <c r="L91" i="1"/>
  <c r="M91" i="1" s="1"/>
  <c r="L300" i="1"/>
  <c r="L228" i="1"/>
  <c r="L136" i="1"/>
  <c r="L42" i="1"/>
  <c r="M42" i="1" s="1"/>
  <c r="L271" i="1"/>
  <c r="M271" i="1" s="1"/>
  <c r="L179" i="1"/>
  <c r="M179" i="1" s="1"/>
  <c r="L85" i="1"/>
  <c r="M85" i="1" s="1"/>
  <c r="L13" i="1"/>
  <c r="M13" i="1" s="1"/>
  <c r="L222" i="1"/>
  <c r="L130" i="1"/>
  <c r="L16" i="1"/>
  <c r="L181" i="1"/>
  <c r="M181" i="1" s="1"/>
  <c r="L83" i="1"/>
  <c r="M83" i="1" s="1"/>
  <c r="L19" i="1"/>
  <c r="M19" i="1" s="1"/>
  <c r="L224" i="1"/>
  <c r="M224" i="1" s="1"/>
  <c r="L160" i="1"/>
  <c r="M160" i="1" s="1"/>
  <c r="L94" i="1"/>
  <c r="L30" i="1"/>
  <c r="M30" i="1" s="1"/>
  <c r="L299" i="1"/>
  <c r="M299" i="1" s="1"/>
  <c r="L267" i="1"/>
  <c r="M267" i="1" s="1"/>
  <c r="L235" i="1"/>
  <c r="M235" i="1" s="1"/>
  <c r="L203" i="1"/>
  <c r="M203" i="1" s="1"/>
  <c r="L171" i="1"/>
  <c r="M171" i="1" s="1"/>
  <c r="L139" i="1"/>
  <c r="M139" i="1" s="1"/>
  <c r="L105" i="1"/>
  <c r="L73" i="1"/>
  <c r="L41" i="1"/>
  <c r="M41" i="1" s="1"/>
  <c r="L9" i="1"/>
  <c r="M9" i="1" s="1"/>
  <c r="L278" i="1"/>
  <c r="M278" i="1" s="1"/>
  <c r="L246" i="1"/>
  <c r="M246" i="1" s="1"/>
  <c r="L214" i="1"/>
  <c r="M214" i="1" s="1"/>
  <c r="L182" i="1"/>
  <c r="M182" i="1" s="1"/>
  <c r="L150" i="1"/>
  <c r="L118" i="1"/>
  <c r="L84" i="1"/>
  <c r="M84" i="1" s="1"/>
  <c r="L48" i="1"/>
  <c r="M48" i="1" s="1"/>
  <c r="L273" i="1"/>
  <c r="M273" i="1" s="1"/>
  <c r="L241" i="1"/>
  <c r="M241" i="1" s="1"/>
  <c r="L209" i="1"/>
  <c r="M209" i="1" s="1"/>
  <c r="L177" i="1"/>
  <c r="M177" i="1" s="1"/>
  <c r="L145" i="1"/>
  <c r="L113" i="1"/>
  <c r="L79" i="1"/>
  <c r="M79" i="1" s="1"/>
  <c r="L47" i="1"/>
  <c r="M47" i="1" s="1"/>
  <c r="L15" i="1"/>
  <c r="M15" i="1" s="1"/>
  <c r="L284" i="1"/>
  <c r="M284" i="1" s="1"/>
  <c r="L252" i="1"/>
  <c r="M252" i="1" s="1"/>
  <c r="L220" i="1"/>
  <c r="M220" i="1" s="1"/>
  <c r="L188" i="1"/>
  <c r="L156" i="1"/>
  <c r="L124" i="1"/>
  <c r="M124" i="1" s="1"/>
  <c r="L90" i="1"/>
  <c r="M90" i="1" s="1"/>
  <c r="L58" i="1"/>
  <c r="M58" i="1" s="1"/>
  <c r="L26" i="1"/>
  <c r="M26" i="1" s="1"/>
  <c r="L295" i="1"/>
  <c r="M295" i="1" s="1"/>
  <c r="L263" i="1"/>
  <c r="M263" i="1" s="1"/>
  <c r="L231" i="1"/>
  <c r="L199" i="1"/>
  <c r="L167" i="1"/>
  <c r="M167" i="1" s="1"/>
  <c r="L135" i="1"/>
  <c r="L101" i="1"/>
  <c r="M101" i="1" s="1"/>
  <c r="L69" i="1"/>
  <c r="M69" i="1" s="1"/>
  <c r="L37" i="1"/>
  <c r="M37" i="1" s="1"/>
  <c r="L306" i="1"/>
  <c r="M306" i="1" s="1"/>
  <c r="L274" i="1"/>
  <c r="L242" i="1"/>
  <c r="M242" i="1" s="1"/>
  <c r="L210" i="1"/>
  <c r="M210" i="1" s="1"/>
  <c r="L178" i="1"/>
  <c r="L146" i="1"/>
  <c r="M146" i="1" s="1"/>
  <c r="L114" i="1"/>
  <c r="M114" i="1" s="1"/>
  <c r="L80" i="1"/>
  <c r="M80" i="1" s="1"/>
  <c r="L40" i="1"/>
  <c r="M40" i="1" s="1"/>
  <c r="L245" i="1"/>
  <c r="M245" i="1" s="1"/>
  <c r="L149" i="1"/>
  <c r="M149" i="1" s="1"/>
  <c r="L51" i="1"/>
  <c r="M51" i="1" s="1"/>
  <c r="L256" i="1"/>
  <c r="L128" i="1"/>
  <c r="M128" i="1" s="1"/>
  <c r="L269" i="1"/>
  <c r="M269" i="1" s="1"/>
  <c r="L173" i="1"/>
  <c r="M173" i="1" s="1"/>
  <c r="L109" i="1"/>
  <c r="M109" i="1" s="1"/>
  <c r="L43" i="1"/>
  <c r="M43" i="1" s="1"/>
  <c r="L280" i="1"/>
  <c r="L184" i="1"/>
  <c r="M184" i="1" s="1"/>
  <c r="L120" i="1"/>
  <c r="M120" i="1" s="1"/>
  <c r="L54" i="1"/>
  <c r="M54" i="1" s="1"/>
  <c r="L291" i="1"/>
  <c r="M291" i="1" s="1"/>
  <c r="L227" i="1"/>
  <c r="M227" i="1" s="1"/>
  <c r="L163" i="1"/>
  <c r="M163" i="1" s="1"/>
  <c r="L97" i="1"/>
  <c r="M97" i="1" s="1"/>
  <c r="L65" i="1"/>
  <c r="M65" i="1" s="1"/>
  <c r="L302" i="1"/>
  <c r="M302" i="1" s="1"/>
  <c r="L270" i="1"/>
  <c r="M270" i="1" s="1"/>
  <c r="L206" i="1"/>
  <c r="M206" i="1" s="1"/>
  <c r="L174" i="1"/>
  <c r="M174" i="1" s="1"/>
  <c r="L142" i="1"/>
  <c r="M142" i="1" s="1"/>
  <c r="L110" i="1"/>
  <c r="M110" i="1" s="1"/>
  <c r="L76" i="1"/>
  <c r="L297" i="1"/>
  <c r="L233" i="1"/>
  <c r="M233" i="1" s="1"/>
  <c r="L201" i="1"/>
  <c r="M201" i="1" s="1"/>
  <c r="L169" i="1"/>
  <c r="M169" i="1" s="1"/>
  <c r="L137" i="1"/>
  <c r="M137" i="1" s="1"/>
  <c r="L103" i="1"/>
  <c r="M103" i="1" s="1"/>
  <c r="L71" i="1"/>
  <c r="M71" i="1" s="1"/>
  <c r="L39" i="1"/>
  <c r="L308" i="1"/>
  <c r="L276" i="1"/>
  <c r="M276" i="1" s="1"/>
  <c r="L244" i="1"/>
  <c r="M244" i="1" s="1"/>
  <c r="L212" i="1"/>
  <c r="M212" i="1" s="1"/>
  <c r="L180" i="1"/>
  <c r="M180" i="1" s="1"/>
  <c r="L148" i="1"/>
  <c r="M148" i="1" s="1"/>
  <c r="L116" i="1"/>
  <c r="M116" i="1" s="1"/>
  <c r="L82" i="1"/>
  <c r="L50" i="1"/>
  <c r="L18" i="1"/>
  <c r="M18" i="1" s="1"/>
  <c r="L287" i="1"/>
  <c r="M287" i="1" s="1"/>
  <c r="L255" i="1"/>
  <c r="M255" i="1" s="1"/>
  <c r="L223" i="1"/>
  <c r="M223" i="1" s="1"/>
  <c r="L191" i="1"/>
  <c r="M191" i="1" s="1"/>
  <c r="L159" i="1"/>
  <c r="M159" i="1" s="1"/>
  <c r="L127" i="1"/>
  <c r="L93" i="1"/>
  <c r="M93" i="1" s="1"/>
  <c r="L61" i="1"/>
  <c r="M61" i="1" s="1"/>
  <c r="L29" i="1"/>
  <c r="L298" i="1"/>
  <c r="M298" i="1" s="1"/>
  <c r="L266" i="1"/>
  <c r="M266" i="1" s="1"/>
  <c r="L234" i="1"/>
  <c r="M234" i="1" s="1"/>
  <c r="L202" i="1"/>
  <c r="M202" i="1" s="1"/>
  <c r="L170" i="1"/>
  <c r="L138" i="1"/>
  <c r="M138" i="1" s="1"/>
  <c r="L104" i="1"/>
  <c r="M104" i="1" s="1"/>
  <c r="L72" i="1"/>
  <c r="M72" i="1" s="1"/>
  <c r="L32" i="1"/>
  <c r="M32" i="1" s="1"/>
  <c r="L122" i="1"/>
  <c r="M122" i="1" s="1"/>
  <c r="L88" i="1"/>
  <c r="M88" i="1" s="1"/>
  <c r="L277" i="1"/>
  <c r="M277" i="1" s="1"/>
  <c r="L213" i="1"/>
  <c r="L117" i="1"/>
  <c r="M117" i="1" s="1"/>
  <c r="L288" i="1"/>
  <c r="M288" i="1" s="1"/>
  <c r="L192" i="1"/>
  <c r="M192" i="1" s="1"/>
  <c r="L62" i="1"/>
  <c r="M62" i="1" s="1"/>
  <c r="L301" i="1"/>
  <c r="M301" i="1" s="1"/>
  <c r="L237" i="1"/>
  <c r="M237" i="1" s="1"/>
  <c r="L205" i="1"/>
  <c r="M205" i="1" s="1"/>
  <c r="L141" i="1"/>
  <c r="L75" i="1"/>
  <c r="M75" i="1" s="1"/>
  <c r="L11" i="1"/>
  <c r="M11" i="1" s="1"/>
  <c r="L248" i="1"/>
  <c r="M248" i="1" s="1"/>
  <c r="L216" i="1"/>
  <c r="M216" i="1" s="1"/>
  <c r="L152" i="1"/>
  <c r="M152" i="1" s="1"/>
  <c r="L86" i="1"/>
  <c r="M86" i="1" s="1"/>
  <c r="L22" i="1"/>
  <c r="M22" i="1" s="1"/>
  <c r="L259" i="1"/>
  <c r="M259" i="1" s="1"/>
  <c r="L195" i="1"/>
  <c r="M195" i="1" s="1"/>
  <c r="L131" i="1"/>
  <c r="M131" i="1" s="1"/>
  <c r="L33" i="1"/>
  <c r="M33" i="1" s="1"/>
  <c r="L238" i="1"/>
  <c r="M238" i="1" s="1"/>
  <c r="L36" i="1"/>
  <c r="M36" i="1" s="1"/>
  <c r="L265" i="1"/>
  <c r="M265" i="1" s="1"/>
  <c r="L293" i="1"/>
  <c r="M293" i="1" s="1"/>
  <c r="L261" i="1"/>
  <c r="L229" i="1"/>
  <c r="M229" i="1" s="1"/>
  <c r="L197" i="1"/>
  <c r="M197" i="1" s="1"/>
  <c r="L165" i="1"/>
  <c r="M165" i="1" s="1"/>
  <c r="L133" i="1"/>
  <c r="M133" i="1" s="1"/>
  <c r="L99" i="1"/>
  <c r="M99" i="1" s="1"/>
  <c r="L67" i="1"/>
  <c r="M67" i="1" s="1"/>
  <c r="L35" i="1"/>
  <c r="M35" i="1" s="1"/>
  <c r="L304" i="1"/>
  <c r="L272" i="1"/>
  <c r="M272" i="1" s="1"/>
  <c r="L240" i="1"/>
  <c r="M240" i="1" s="1"/>
  <c r="L208" i="1"/>
  <c r="M208" i="1" s="1"/>
  <c r="L176" i="1"/>
  <c r="M176" i="1" s="1"/>
  <c r="L144" i="1"/>
  <c r="M144" i="1" s="1"/>
  <c r="L112" i="1"/>
  <c r="M112" i="1" s="1"/>
  <c r="L78" i="1"/>
  <c r="M78" i="1" s="1"/>
  <c r="L46" i="1"/>
  <c r="L14" i="1"/>
  <c r="M14" i="1" s="1"/>
  <c r="L283" i="1"/>
  <c r="M283" i="1" s="1"/>
  <c r="L251" i="1"/>
  <c r="M251" i="1" s="1"/>
  <c r="L219" i="1"/>
  <c r="M219" i="1" s="1"/>
  <c r="L187" i="1"/>
  <c r="M187" i="1" s="1"/>
  <c r="L155" i="1"/>
  <c r="M155" i="1" s="1"/>
  <c r="L123" i="1"/>
  <c r="M123" i="1" s="1"/>
  <c r="L89" i="1"/>
  <c r="M89" i="1" s="1"/>
  <c r="L57" i="1"/>
  <c r="L25" i="1"/>
  <c r="M25" i="1" s="1"/>
  <c r="L294" i="1"/>
  <c r="M294" i="1" s="1"/>
  <c r="L262" i="1"/>
  <c r="M262" i="1" s="1"/>
  <c r="L230" i="1"/>
  <c r="M230" i="1" s="1"/>
  <c r="L198" i="1"/>
  <c r="M198" i="1" s="1"/>
  <c r="L166" i="1"/>
  <c r="M166" i="1" s="1"/>
  <c r="L134" i="1"/>
  <c r="M134" i="1" s="1"/>
  <c r="L100" i="1"/>
  <c r="M100" i="1" s="1"/>
  <c r="L68" i="1"/>
  <c r="M68" i="1" s="1"/>
  <c r="L28" i="1"/>
  <c r="M28" i="1" s="1"/>
  <c r="L52" i="1"/>
  <c r="M52" i="1" s="1"/>
  <c r="L20" i="1"/>
  <c r="M20" i="1" s="1"/>
  <c r="L44" i="1"/>
  <c r="M44" i="1" s="1"/>
  <c r="L12" i="1"/>
  <c r="M12" i="1" s="1"/>
  <c r="L107" i="1"/>
  <c r="M189" i="1"/>
  <c r="M141" i="1"/>
  <c r="M125" i="1"/>
  <c r="M27" i="1"/>
  <c r="M296" i="1"/>
  <c r="M280" i="1"/>
  <c r="M136" i="1"/>
  <c r="M243" i="1"/>
  <c r="M49" i="1"/>
  <c r="M17" i="1"/>
  <c r="M222" i="1"/>
  <c r="M190" i="1"/>
  <c r="M158" i="1"/>
  <c r="M126" i="1"/>
  <c r="M76" i="1"/>
  <c r="M305" i="1"/>
  <c r="M108" i="1"/>
  <c r="M297" i="1"/>
  <c r="M249" i="1"/>
  <c r="M121" i="1"/>
  <c r="M87" i="1"/>
  <c r="M39" i="1"/>
  <c r="M308" i="1"/>
  <c r="M292" i="1"/>
  <c r="M228" i="1"/>
  <c r="M196" i="1"/>
  <c r="M82" i="1"/>
  <c r="M50" i="1"/>
  <c r="M303" i="1"/>
  <c r="M143" i="1"/>
  <c r="M127" i="1"/>
  <c r="M111" i="1"/>
  <c r="M45" i="1"/>
  <c r="M29" i="1"/>
  <c r="M250" i="1"/>
  <c r="M170" i="1"/>
  <c r="M304" i="1"/>
  <c r="M256" i="1"/>
  <c r="M94" i="1"/>
  <c r="M46" i="1"/>
  <c r="M105" i="1"/>
  <c r="M73" i="1"/>
  <c r="M57" i="1"/>
  <c r="M150" i="1"/>
  <c r="M118" i="1"/>
  <c r="M107" i="1"/>
  <c r="M261" i="1"/>
  <c r="M213" i="1"/>
  <c r="M289" i="1"/>
  <c r="M145" i="1"/>
  <c r="M129" i="1"/>
  <c r="M113" i="1"/>
  <c r="M95" i="1"/>
  <c r="M300" i="1"/>
  <c r="M268" i="1"/>
  <c r="M236" i="1"/>
  <c r="M204" i="1"/>
  <c r="M188" i="1"/>
  <c r="M156" i="1"/>
  <c r="M106" i="1"/>
  <c r="M10" i="1"/>
  <c r="M231" i="1"/>
  <c r="M215" i="1"/>
  <c r="M199" i="1"/>
  <c r="M135" i="1"/>
  <c r="M119" i="1"/>
  <c r="M21" i="1"/>
  <c r="M290" i="1"/>
  <c r="M274" i="1"/>
  <c r="M258" i="1"/>
  <c r="M226" i="1"/>
  <c r="M178" i="1"/>
  <c r="M130" i="1"/>
  <c r="M16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306" i="1"/>
  <c r="K302" i="1"/>
  <c r="K298" i="1"/>
  <c r="K294" i="1"/>
  <c r="K290" i="1"/>
  <c r="K286" i="1"/>
  <c r="K282" i="1"/>
  <c r="K278" i="1"/>
  <c r="K270" i="1"/>
  <c r="K266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305" i="1"/>
  <c r="K289" i="1"/>
  <c r="K274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0" i="1"/>
  <c r="K92" i="1"/>
  <c r="K84" i="1"/>
  <c r="K76" i="1"/>
  <c r="K68" i="1"/>
  <c r="K60" i="1"/>
  <c r="K52" i="1"/>
  <c r="K44" i="1"/>
  <c r="K36" i="1"/>
  <c r="K28" i="1"/>
  <c r="K20" i="1"/>
  <c r="K12" i="1"/>
  <c r="K173" i="1"/>
  <c r="K141" i="1"/>
  <c r="K125" i="1"/>
  <c r="K109" i="1"/>
  <c r="K91" i="1"/>
  <c r="K83" i="1"/>
  <c r="K67" i="1"/>
  <c r="K59" i="1"/>
  <c r="K43" i="1"/>
  <c r="K27" i="1"/>
  <c r="K11" i="1"/>
  <c r="K297" i="1"/>
  <c r="K258" i="1"/>
  <c r="K242" i="1"/>
  <c r="K226" i="1"/>
  <c r="K202" i="1"/>
  <c r="K186" i="1"/>
  <c r="K162" i="1"/>
  <c r="K138" i="1"/>
  <c r="K114" i="1"/>
  <c r="K96" i="1"/>
  <c r="K80" i="1"/>
  <c r="K72" i="1"/>
  <c r="K56" i="1"/>
  <c r="K40" i="1"/>
  <c r="K32" i="1"/>
  <c r="K16" i="1"/>
  <c r="K293" i="1"/>
  <c r="K277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29" i="1"/>
  <c r="K121" i="1"/>
  <c r="K113" i="1"/>
  <c r="K95" i="1"/>
  <c r="K79" i="1"/>
  <c r="K63" i="1"/>
  <c r="K47" i="1"/>
  <c r="K31" i="1"/>
  <c r="K15" i="1"/>
  <c r="K301" i="1"/>
  <c r="K285" i="1"/>
  <c r="K273" i="1"/>
  <c r="K261" i="1"/>
  <c r="K253" i="1"/>
  <c r="K245" i="1"/>
  <c r="K237" i="1"/>
  <c r="K229" i="1"/>
  <c r="K221" i="1"/>
  <c r="K213" i="1"/>
  <c r="K205" i="1"/>
  <c r="K197" i="1"/>
  <c r="K189" i="1"/>
  <c r="K181" i="1"/>
  <c r="K165" i="1"/>
  <c r="K157" i="1"/>
  <c r="K149" i="1"/>
  <c r="K133" i="1"/>
  <c r="K117" i="1"/>
  <c r="K99" i="1"/>
  <c r="K75" i="1"/>
  <c r="K51" i="1"/>
  <c r="K35" i="1"/>
  <c r="K19" i="1"/>
  <c r="K281" i="1"/>
  <c r="K269" i="1"/>
  <c r="K250" i="1"/>
  <c r="K234" i="1"/>
  <c r="K218" i="1"/>
  <c r="K210" i="1"/>
  <c r="K194" i="1"/>
  <c r="K178" i="1"/>
  <c r="K170" i="1"/>
  <c r="K154" i="1"/>
  <c r="K146" i="1"/>
  <c r="K130" i="1"/>
  <c r="K122" i="1"/>
  <c r="K104" i="1"/>
  <c r="K88" i="1"/>
  <c r="K64" i="1"/>
  <c r="K48" i="1"/>
  <c r="K24" i="1"/>
  <c r="K107" i="1"/>
  <c r="K137" i="1"/>
  <c r="K103" i="1"/>
  <c r="K87" i="1"/>
  <c r="K71" i="1"/>
  <c r="K55" i="1"/>
  <c r="K39" i="1"/>
  <c r="K23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7" i="1" l="1"/>
  <c r="F6" i="1" s="1"/>
  <c r="N107" i="1" l="1"/>
  <c r="O107" i="1" s="1"/>
  <c r="N37" i="1"/>
  <c r="O37" i="1" s="1"/>
  <c r="N209" i="1"/>
  <c r="O209" i="1" s="1"/>
  <c r="N235" i="1"/>
  <c r="O235" i="1" s="1"/>
  <c r="N180" i="1"/>
  <c r="O180" i="1" s="1"/>
  <c r="N168" i="1"/>
  <c r="O168" i="1" s="1"/>
  <c r="N140" i="1"/>
  <c r="O140" i="1" s="1"/>
  <c r="N251" i="1"/>
  <c r="O251" i="1" s="1"/>
  <c r="N208" i="1"/>
  <c r="O208" i="1" s="1"/>
  <c r="N277" i="1"/>
  <c r="O277" i="1" s="1"/>
  <c r="N282" i="1"/>
  <c r="O282" i="1" s="1"/>
  <c r="N239" i="1"/>
  <c r="O239" i="1" s="1"/>
  <c r="N196" i="1"/>
  <c r="O196" i="1" s="1"/>
  <c r="N153" i="1"/>
  <c r="O153" i="1" s="1"/>
  <c r="N76" i="1"/>
  <c r="O76" i="1" s="1"/>
  <c r="N33" i="1"/>
  <c r="O33" i="1" s="1"/>
  <c r="N291" i="1"/>
  <c r="O291" i="1" s="1"/>
  <c r="N248" i="1"/>
  <c r="O248" i="1" s="1"/>
  <c r="N157" i="1"/>
  <c r="O157" i="1" s="1"/>
  <c r="N101" i="1"/>
  <c r="O101" i="1" s="1"/>
  <c r="N79" i="1"/>
  <c r="O79" i="1" s="1"/>
  <c r="N128" i="1"/>
  <c r="O128" i="1" s="1"/>
  <c r="N244" i="1"/>
  <c r="O244" i="1" s="1"/>
  <c r="N254" i="1"/>
  <c r="O254" i="1" s="1"/>
  <c r="N75" i="1"/>
  <c r="O75" i="1" s="1"/>
  <c r="N247" i="1"/>
  <c r="O247" i="1" s="1"/>
  <c r="N225" i="1"/>
  <c r="O225" i="1" s="1"/>
  <c r="N294" i="1"/>
  <c r="O294" i="1" s="1"/>
  <c r="N114" i="1"/>
  <c r="O114" i="1" s="1"/>
  <c r="N69" i="1"/>
  <c r="O69" i="1" s="1"/>
  <c r="N26" i="1"/>
  <c r="O26" i="1" s="1"/>
  <c r="N284" i="1"/>
  <c r="O284" i="1" s="1"/>
  <c r="N241" i="1"/>
  <c r="O241" i="1" s="1"/>
  <c r="N118" i="1"/>
  <c r="O118" i="1" s="1"/>
  <c r="N73" i="1"/>
  <c r="O73" i="1" s="1"/>
  <c r="N30" i="1"/>
  <c r="O30" i="1" s="1"/>
  <c r="N288" i="1"/>
  <c r="O288" i="1" s="1"/>
  <c r="N104" i="1"/>
  <c r="O104" i="1" s="1"/>
  <c r="N61" i="1"/>
  <c r="O61" i="1" s="1"/>
  <c r="N18" i="1"/>
  <c r="O18" i="1" s="1"/>
  <c r="N276" i="1"/>
  <c r="O276" i="1" s="1"/>
  <c r="N233" i="1"/>
  <c r="O233" i="1" s="1"/>
  <c r="N158" i="1"/>
  <c r="O158" i="1" s="1"/>
  <c r="N115" i="1"/>
  <c r="O115" i="1" s="1"/>
  <c r="N70" i="1"/>
  <c r="O70" i="1" s="1"/>
  <c r="N27" i="1"/>
  <c r="O27" i="1" s="1"/>
  <c r="N269" i="1"/>
  <c r="O269" i="1" s="1"/>
  <c r="N145" i="1"/>
  <c r="O145" i="1" s="1"/>
  <c r="N278" i="1"/>
  <c r="O278" i="1" s="1"/>
  <c r="N256" i="1"/>
  <c r="O256" i="1" s="1"/>
  <c r="N266" i="1"/>
  <c r="O266" i="1" s="1"/>
  <c r="N50" i="1"/>
  <c r="O50" i="1" s="1"/>
  <c r="N265" i="1"/>
  <c r="O265" i="1" s="1"/>
  <c r="N275" i="1"/>
  <c r="O275" i="1" s="1"/>
  <c r="N205" i="1"/>
  <c r="O205" i="1" s="1"/>
  <c r="N10" i="1"/>
  <c r="O10" i="1" s="1"/>
  <c r="N181" i="1"/>
  <c r="O181" i="1" s="1"/>
  <c r="N194" i="1"/>
  <c r="O194" i="1" s="1"/>
  <c r="N151" i="1"/>
  <c r="O151" i="1" s="1"/>
  <c r="N106" i="1"/>
  <c r="O106" i="1" s="1"/>
  <c r="N63" i="1"/>
  <c r="O63" i="1" s="1"/>
  <c r="N133" i="1"/>
  <c r="O133" i="1" s="1"/>
  <c r="N134" i="1"/>
  <c r="O134" i="1" s="1"/>
  <c r="N89" i="1"/>
  <c r="O89" i="1" s="1"/>
  <c r="N46" i="1"/>
  <c r="O46" i="1" s="1"/>
  <c r="N304" i="1"/>
  <c r="O304" i="1" s="1"/>
  <c r="N122" i="1"/>
  <c r="O122" i="1" s="1"/>
  <c r="N77" i="1"/>
  <c r="O77" i="1" s="1"/>
  <c r="N34" i="1"/>
  <c r="O34" i="1" s="1"/>
  <c r="N292" i="1"/>
  <c r="O292" i="1" s="1"/>
  <c r="N249" i="1"/>
  <c r="O249" i="1" s="1"/>
  <c r="N238" i="1"/>
  <c r="O238" i="1" s="1"/>
  <c r="N195" i="1"/>
  <c r="O195" i="1" s="1"/>
  <c r="N152" i="1"/>
  <c r="O152" i="1" s="1"/>
  <c r="N237" i="1"/>
  <c r="O237" i="1" s="1"/>
  <c r="N108" i="1"/>
  <c r="O108" i="1" s="1"/>
  <c r="N231" i="1"/>
  <c r="O231" i="1" s="1"/>
  <c r="N261" i="1"/>
  <c r="O261" i="1" s="1"/>
  <c r="N192" i="1"/>
  <c r="O192" i="1" s="1"/>
  <c r="N137" i="1"/>
  <c r="O137" i="1" s="1"/>
  <c r="N141" i="1"/>
  <c r="O141" i="1" s="1"/>
  <c r="N36" i="1"/>
  <c r="O36" i="1" s="1"/>
  <c r="N14" i="1"/>
  <c r="O14" i="1" s="1"/>
  <c r="N272" i="1"/>
  <c r="O272" i="1" s="1"/>
  <c r="N88" i="1"/>
  <c r="O88" i="1" s="1"/>
  <c r="N45" i="1"/>
  <c r="O45" i="1" s="1"/>
  <c r="N303" i="1"/>
  <c r="O303" i="1" s="1"/>
  <c r="N260" i="1"/>
  <c r="O260" i="1" s="1"/>
  <c r="N217" i="1"/>
  <c r="O217" i="1" s="1"/>
  <c r="N142" i="1"/>
  <c r="O142" i="1" s="1"/>
  <c r="N97" i="1"/>
  <c r="O97" i="1" s="1"/>
  <c r="N54" i="1"/>
  <c r="O54" i="1" s="1"/>
  <c r="N11" i="1"/>
  <c r="O11" i="1" s="1"/>
  <c r="N221" i="1"/>
  <c r="O221" i="1" s="1"/>
  <c r="N295" i="1"/>
  <c r="O295" i="1" s="1"/>
  <c r="N273" i="1"/>
  <c r="O273" i="1" s="1"/>
  <c r="N229" i="1"/>
  <c r="O229" i="1" s="1"/>
  <c r="N201" i="1"/>
  <c r="O201" i="1" s="1"/>
  <c r="N211" i="1"/>
  <c r="O211" i="1" s="1"/>
  <c r="N162" i="1"/>
  <c r="O162" i="1" s="1"/>
  <c r="N74" i="1"/>
  <c r="O74" i="1" s="1"/>
  <c r="N289" i="1"/>
  <c r="O289" i="1" s="1"/>
  <c r="N57" i="1"/>
  <c r="O57" i="1" s="1"/>
  <c r="N178" i="1"/>
  <c r="O178" i="1" s="1"/>
  <c r="N135" i="1"/>
  <c r="O135" i="1" s="1"/>
  <c r="N90" i="1"/>
  <c r="O90" i="1" s="1"/>
  <c r="N47" i="1"/>
  <c r="O47" i="1" s="1"/>
  <c r="N99" i="1"/>
  <c r="O99" i="1" s="1"/>
  <c r="N182" i="1"/>
  <c r="O182" i="1" s="1"/>
  <c r="N139" i="1"/>
  <c r="O139" i="1" s="1"/>
  <c r="N94" i="1"/>
  <c r="O94" i="1" s="1"/>
  <c r="N51" i="1"/>
  <c r="O51" i="1" s="1"/>
  <c r="N170" i="1"/>
  <c r="O170" i="1" s="1"/>
  <c r="N127" i="1"/>
  <c r="O127" i="1" s="1"/>
  <c r="N82" i="1"/>
  <c r="O82" i="1" s="1"/>
  <c r="N39" i="1"/>
  <c r="O39" i="1" s="1"/>
  <c r="N297" i="1"/>
  <c r="O297" i="1" s="1"/>
  <c r="N222" i="1"/>
  <c r="O222" i="1" s="1"/>
  <c r="N179" i="1"/>
  <c r="O179" i="1" s="1"/>
  <c r="N136" i="1"/>
  <c r="O136" i="1" s="1"/>
  <c r="N285" i="1"/>
  <c r="O285" i="1" s="1"/>
  <c r="N146" i="1"/>
  <c r="O146" i="1" s="1"/>
  <c r="N165" i="1"/>
  <c r="O165" i="1" s="1"/>
  <c r="N105" i="1"/>
  <c r="O105" i="1" s="1"/>
  <c r="N19" i="1"/>
  <c r="O19" i="1" s="1"/>
  <c r="N29" i="1"/>
  <c r="O29" i="1" s="1"/>
  <c r="N116" i="1"/>
  <c r="O116" i="1" s="1"/>
  <c r="N190" i="1"/>
  <c r="O190" i="1" s="1"/>
  <c r="N102" i="1"/>
  <c r="O102" i="1" s="1"/>
  <c r="N32" i="1"/>
  <c r="O32" i="1" s="1"/>
  <c r="N268" i="1"/>
  <c r="O268" i="1" s="1"/>
  <c r="N166" i="1"/>
  <c r="O166" i="1" s="1"/>
  <c r="N258" i="1"/>
  <c r="O258" i="1" s="1"/>
  <c r="N215" i="1"/>
  <c r="O215" i="1" s="1"/>
  <c r="N172" i="1"/>
  <c r="O172" i="1" s="1"/>
  <c r="N129" i="1"/>
  <c r="O129" i="1" s="1"/>
  <c r="N245" i="1"/>
  <c r="O245" i="1" s="1"/>
  <c r="N16" i="1"/>
  <c r="O16" i="1" s="1"/>
  <c r="N188" i="1"/>
  <c r="O188" i="1" s="1"/>
  <c r="N214" i="1"/>
  <c r="O214" i="1" s="1"/>
  <c r="N138" i="1"/>
  <c r="O138" i="1" s="1"/>
  <c r="N126" i="1"/>
  <c r="O126" i="1" s="1"/>
  <c r="P126" i="1" s="1"/>
  <c r="N96" i="1"/>
  <c r="O96" i="1" s="1"/>
  <c r="N230" i="1"/>
  <c r="O230" i="1" s="1"/>
  <c r="N78" i="1"/>
  <c r="O78" i="1" s="1"/>
  <c r="N35" i="1"/>
  <c r="O35" i="1" s="1"/>
  <c r="N154" i="1"/>
  <c r="O154" i="1" s="1"/>
  <c r="N111" i="1"/>
  <c r="O111" i="1" s="1"/>
  <c r="N66" i="1"/>
  <c r="O66" i="1" s="1"/>
  <c r="N23" i="1"/>
  <c r="O23" i="1" s="1"/>
  <c r="N281" i="1"/>
  <c r="O281" i="1" s="1"/>
  <c r="N206" i="1"/>
  <c r="O206" i="1" s="1"/>
  <c r="N163" i="1"/>
  <c r="O163" i="1" s="1"/>
  <c r="N120" i="1"/>
  <c r="O120" i="1" s="1"/>
  <c r="N253" i="1"/>
  <c r="O253" i="1" s="1"/>
  <c r="N80" i="1"/>
  <c r="O80" i="1" s="1"/>
  <c r="N58" i="1"/>
  <c r="O58" i="1" s="1"/>
  <c r="N150" i="1"/>
  <c r="O150" i="1" s="1"/>
  <c r="N202" i="1"/>
  <c r="O202" i="1" s="1"/>
  <c r="N305" i="1"/>
  <c r="O305" i="1" s="1"/>
  <c r="N38" i="1"/>
  <c r="O38" i="1" s="1"/>
  <c r="N53" i="1"/>
  <c r="O53" i="1" s="1"/>
  <c r="N204" i="1"/>
  <c r="O204" i="1" s="1"/>
  <c r="N293" i="1"/>
  <c r="O293" i="1" s="1"/>
  <c r="N187" i="1"/>
  <c r="O187" i="1" s="1"/>
  <c r="N242" i="1"/>
  <c r="O242" i="1" s="1"/>
  <c r="N199" i="1"/>
  <c r="O199" i="1" s="1"/>
  <c r="N156" i="1"/>
  <c r="O156" i="1" s="1"/>
  <c r="N113" i="1"/>
  <c r="O113" i="1" s="1"/>
  <c r="N213" i="1"/>
  <c r="O213" i="1" s="1"/>
  <c r="N246" i="1"/>
  <c r="O246" i="1" s="1"/>
  <c r="N203" i="1"/>
  <c r="O203" i="1" s="1"/>
  <c r="N160" i="1"/>
  <c r="O160" i="1" s="1"/>
  <c r="N149" i="1"/>
  <c r="O149" i="1" s="1"/>
  <c r="N234" i="1"/>
  <c r="O234" i="1" s="1"/>
  <c r="N191" i="1"/>
  <c r="O191" i="1" s="1"/>
  <c r="N148" i="1"/>
  <c r="O148" i="1" s="1"/>
  <c r="N103" i="1"/>
  <c r="O103" i="1" s="1"/>
  <c r="N28" i="1"/>
  <c r="O28" i="1" s="1"/>
  <c r="N286" i="1"/>
  <c r="O286" i="1" s="1"/>
  <c r="N243" i="1"/>
  <c r="O243" i="1" s="1"/>
  <c r="N200" i="1"/>
  <c r="O200" i="1" s="1"/>
  <c r="N109" i="1"/>
  <c r="O109" i="1" s="1"/>
  <c r="N167" i="1"/>
  <c r="O167" i="1" s="1"/>
  <c r="N20" i="1"/>
  <c r="O20" i="1" s="1"/>
  <c r="N299" i="1"/>
  <c r="O299" i="1" s="1"/>
  <c r="N83" i="1"/>
  <c r="O83" i="1" s="1"/>
  <c r="N93" i="1"/>
  <c r="O93" i="1" s="1"/>
  <c r="N308" i="1"/>
  <c r="O308" i="1" s="1"/>
  <c r="N17" i="1"/>
  <c r="O17" i="1" s="1"/>
  <c r="N232" i="1"/>
  <c r="O232" i="1" s="1"/>
  <c r="N226" i="1"/>
  <c r="O226" i="1" s="1"/>
  <c r="N31" i="1"/>
  <c r="O31" i="1" s="1"/>
  <c r="N64" i="1"/>
  <c r="O64" i="1" s="1"/>
  <c r="N21" i="1"/>
  <c r="O21" i="1" s="1"/>
  <c r="N279" i="1"/>
  <c r="O279" i="1" s="1"/>
  <c r="N236" i="1"/>
  <c r="O236" i="1" s="1"/>
  <c r="N193" i="1"/>
  <c r="O193" i="1" s="1"/>
  <c r="N40" i="1"/>
  <c r="O40" i="1" s="1"/>
  <c r="N262" i="1"/>
  <c r="O262" i="1" s="1"/>
  <c r="N219" i="1"/>
  <c r="O219" i="1" s="1"/>
  <c r="N176" i="1"/>
  <c r="O176" i="1" s="1"/>
  <c r="N197" i="1"/>
  <c r="O197" i="1" s="1"/>
  <c r="N250" i="1"/>
  <c r="O250" i="1" s="1"/>
  <c r="N207" i="1"/>
  <c r="O207" i="1" s="1"/>
  <c r="N164" i="1"/>
  <c r="O164" i="1" s="1"/>
  <c r="N121" i="1"/>
  <c r="O121" i="1" s="1"/>
  <c r="N110" i="1"/>
  <c r="O110" i="1" s="1"/>
  <c r="N65" i="1"/>
  <c r="O65" i="1" s="1"/>
  <c r="N22" i="1"/>
  <c r="O22" i="1" s="1"/>
  <c r="N280" i="1"/>
  <c r="O280" i="1" s="1"/>
  <c r="N189" i="1"/>
  <c r="O189" i="1" s="1"/>
  <c r="N210" i="1"/>
  <c r="O210" i="1" s="1"/>
  <c r="N147" i="1"/>
  <c r="O147" i="1" s="1"/>
  <c r="N117" i="1"/>
  <c r="O117" i="1" s="1"/>
  <c r="N87" i="1"/>
  <c r="O87" i="1" s="1"/>
  <c r="N184" i="1"/>
  <c r="O184" i="1" s="1"/>
  <c r="N171" i="1"/>
  <c r="O171" i="1" s="1"/>
  <c r="N119" i="1"/>
  <c r="O119" i="1" s="1"/>
  <c r="N306" i="1"/>
  <c r="O306" i="1" s="1"/>
  <c r="N52" i="1"/>
  <c r="O52" i="1" s="1"/>
  <c r="N24" i="1"/>
  <c r="O24" i="1" s="1"/>
  <c r="N169" i="1"/>
  <c r="O169" i="1" s="1"/>
  <c r="N264" i="1"/>
  <c r="O264" i="1" s="1"/>
  <c r="N62" i="1"/>
  <c r="O62" i="1" s="1"/>
  <c r="N81" i="1"/>
  <c r="O81" i="1" s="1"/>
  <c r="N130" i="1"/>
  <c r="O130" i="1" s="1"/>
  <c r="N257" i="1"/>
  <c r="O257" i="1" s="1"/>
  <c r="N155" i="1"/>
  <c r="O155" i="1" s="1"/>
  <c r="N67" i="1"/>
  <c r="O67" i="1" s="1"/>
  <c r="N143" i="1"/>
  <c r="O143" i="1" s="1"/>
  <c r="N55" i="1"/>
  <c r="O55" i="1" s="1"/>
  <c r="N302" i="1"/>
  <c r="O302" i="1" s="1"/>
  <c r="N216" i="1"/>
  <c r="O216" i="1" s="1"/>
  <c r="N13" i="1"/>
  <c r="O13" i="1" s="1"/>
  <c r="N301" i="1"/>
  <c r="O301" i="1" s="1"/>
  <c r="N15" i="1"/>
  <c r="O15" i="1" s="1"/>
  <c r="N290" i="1"/>
  <c r="O290" i="1" s="1"/>
  <c r="P290" i="1" s="1"/>
  <c r="N218" i="1"/>
  <c r="O218" i="1" s="1"/>
  <c r="N12" i="1"/>
  <c r="O12" i="1" s="1"/>
  <c r="N91" i="1"/>
  <c r="O91" i="1" s="1"/>
  <c r="N223" i="1"/>
  <c r="O223" i="1" s="1"/>
  <c r="N161" i="1"/>
  <c r="O161" i="1" s="1"/>
  <c r="N263" i="1"/>
  <c r="O263" i="1" s="1"/>
  <c r="N9" i="1"/>
  <c r="O9" i="1" s="1"/>
  <c r="N298" i="1"/>
  <c r="O298" i="1" s="1"/>
  <c r="N92" i="1"/>
  <c r="O92" i="1" s="1"/>
  <c r="N173" i="1"/>
  <c r="O173" i="1" s="1"/>
  <c r="N72" i="1"/>
  <c r="O72" i="1" s="1"/>
  <c r="N59" i="1"/>
  <c r="O59" i="1" s="1"/>
  <c r="N85" i="1"/>
  <c r="O85" i="1" s="1"/>
  <c r="N68" i="1"/>
  <c r="O68" i="1" s="1"/>
  <c r="N283" i="1"/>
  <c r="O283" i="1" s="1"/>
  <c r="N56" i="1"/>
  <c r="O56" i="1" s="1"/>
  <c r="N271" i="1"/>
  <c r="O271" i="1" s="1"/>
  <c r="N185" i="1"/>
  <c r="O185" i="1" s="1"/>
  <c r="N131" i="1"/>
  <c r="O131" i="1" s="1"/>
  <c r="N43" i="1"/>
  <c r="O43" i="1" s="1"/>
  <c r="N84" i="1"/>
  <c r="O84" i="1" s="1"/>
  <c r="N41" i="1"/>
  <c r="O41" i="1" s="1"/>
  <c r="N123" i="1"/>
  <c r="O123" i="1" s="1"/>
  <c r="N175" i="1"/>
  <c r="O175" i="1" s="1"/>
  <c r="N270" i="1"/>
  <c r="O270" i="1" s="1"/>
  <c r="N274" i="1"/>
  <c r="O274" i="1" s="1"/>
  <c r="N60" i="1"/>
  <c r="O60" i="1" s="1"/>
  <c r="N100" i="1"/>
  <c r="O100" i="1" s="1"/>
  <c r="N220" i="1"/>
  <c r="O220" i="1" s="1"/>
  <c r="N267" i="1"/>
  <c r="O267" i="1" s="1"/>
  <c r="N255" i="1"/>
  <c r="O255" i="1" s="1"/>
  <c r="N49" i="1"/>
  <c r="O49" i="1" s="1"/>
  <c r="N124" i="1"/>
  <c r="O124" i="1" s="1"/>
  <c r="N287" i="1"/>
  <c r="O287" i="1" s="1"/>
  <c r="N183" i="1"/>
  <c r="O183" i="1" s="1"/>
  <c r="N42" i="1"/>
  <c r="O42" i="1" s="1"/>
  <c r="N198" i="1"/>
  <c r="O198" i="1" s="1"/>
  <c r="N112" i="1"/>
  <c r="O112" i="1" s="1"/>
  <c r="N186" i="1"/>
  <c r="O186" i="1" s="1"/>
  <c r="N98" i="1"/>
  <c r="O98" i="1" s="1"/>
  <c r="N44" i="1"/>
  <c r="O44" i="1" s="1"/>
  <c r="N259" i="1"/>
  <c r="O259" i="1" s="1"/>
  <c r="N125" i="1"/>
  <c r="O125" i="1" s="1"/>
  <c r="N159" i="1"/>
  <c r="O159" i="1" s="1"/>
  <c r="N144" i="1"/>
  <c r="O144" i="1" s="1"/>
  <c r="N132" i="1"/>
  <c r="O132" i="1" s="1"/>
  <c r="N227" i="1"/>
  <c r="O227" i="1" s="1"/>
  <c r="N252" i="1"/>
  <c r="O252" i="1" s="1"/>
  <c r="N296" i="1"/>
  <c r="O296" i="1" s="1"/>
  <c r="N48" i="1"/>
  <c r="O48" i="1" s="1"/>
  <c r="N177" i="1"/>
  <c r="O177" i="1" s="1"/>
  <c r="N224" i="1"/>
  <c r="O224" i="1" s="1"/>
  <c r="N212" i="1"/>
  <c r="O212" i="1" s="1"/>
  <c r="N307" i="1"/>
  <c r="O307" i="1" s="1"/>
  <c r="N71" i="1"/>
  <c r="O71" i="1" s="1"/>
  <c r="N95" i="1"/>
  <c r="O95" i="1" s="1"/>
  <c r="N300" i="1"/>
  <c r="O300" i="1" s="1"/>
  <c r="N25" i="1"/>
  <c r="O25" i="1" s="1"/>
  <c r="N240" i="1"/>
  <c r="O240" i="1" s="1"/>
  <c r="N228" i="1"/>
  <c r="O228" i="1" s="1"/>
  <c r="N174" i="1"/>
  <c r="O174" i="1" s="1"/>
  <c r="N86" i="1"/>
  <c r="O86" i="1" s="1"/>
  <c r="F10" i="1"/>
  <c r="F16" i="1"/>
  <c r="F36" i="1"/>
  <c r="F56" i="1"/>
  <c r="F20" i="1"/>
  <c r="F40" i="1"/>
  <c r="F13" i="1"/>
  <c r="F24" i="1"/>
  <c r="F48" i="1"/>
  <c r="F29" i="1"/>
  <c r="F32" i="1"/>
  <c r="F52" i="1"/>
  <c r="F45" i="1"/>
  <c r="F12" i="1"/>
  <c r="F28" i="1"/>
  <c r="F44" i="1"/>
  <c r="F60" i="1"/>
  <c r="F25" i="1"/>
  <c r="F41" i="1"/>
  <c r="F57" i="1"/>
  <c r="F18" i="1"/>
  <c r="F34" i="1"/>
  <c r="F50" i="1"/>
  <c r="F15" i="1"/>
  <c r="F31" i="1"/>
  <c r="F47" i="1"/>
  <c r="F22" i="1"/>
  <c r="F38" i="1"/>
  <c r="F54" i="1"/>
  <c r="F19" i="1"/>
  <c r="F35" i="1"/>
  <c r="F51" i="1"/>
  <c r="F17" i="1"/>
  <c r="F33" i="1"/>
  <c r="F49" i="1"/>
  <c r="F9" i="1"/>
  <c r="F26" i="1"/>
  <c r="F42" i="1"/>
  <c r="F58" i="1"/>
  <c r="F23" i="1"/>
  <c r="F39" i="1"/>
  <c r="F55" i="1"/>
  <c r="F21" i="1"/>
  <c r="F37" i="1"/>
  <c r="F53" i="1"/>
  <c r="F14" i="1"/>
  <c r="F30" i="1"/>
  <c r="F46" i="1"/>
  <c r="F11" i="1"/>
  <c r="F27" i="1"/>
  <c r="F43" i="1"/>
  <c r="F59" i="1"/>
  <c r="P86" i="1" l="1"/>
  <c r="Q86" i="1"/>
  <c r="Q25" i="1"/>
  <c r="P25" i="1"/>
  <c r="P307" i="1"/>
  <c r="Q307" i="1"/>
  <c r="P48" i="1"/>
  <c r="Q48" i="1"/>
  <c r="P132" i="1"/>
  <c r="Q132" i="1"/>
  <c r="Q259" i="1"/>
  <c r="P259" i="1"/>
  <c r="Q112" i="1"/>
  <c r="P112" i="1"/>
  <c r="P287" i="1"/>
  <c r="Q287" i="1"/>
  <c r="P267" i="1"/>
  <c r="Q267" i="1"/>
  <c r="P274" i="1"/>
  <c r="Q274" i="1"/>
  <c r="P41" i="1"/>
  <c r="Q41" i="1"/>
  <c r="Q185" i="1"/>
  <c r="P185" i="1"/>
  <c r="P68" i="1"/>
  <c r="Q68" i="1"/>
  <c r="P173" i="1"/>
  <c r="Q173" i="1"/>
  <c r="P263" i="1"/>
  <c r="Q263" i="1"/>
  <c r="P12" i="1"/>
  <c r="Q12" i="1"/>
  <c r="P301" i="1"/>
  <c r="Q301" i="1"/>
  <c r="Q55" i="1"/>
  <c r="P55" i="1"/>
  <c r="Q257" i="1"/>
  <c r="P257" i="1"/>
  <c r="P264" i="1"/>
  <c r="Q264" i="1"/>
  <c r="P306" i="1"/>
  <c r="Q306" i="1"/>
  <c r="P87" i="1"/>
  <c r="Q87" i="1"/>
  <c r="Q189" i="1"/>
  <c r="P189" i="1"/>
  <c r="P110" i="1"/>
  <c r="Q110" i="1"/>
  <c r="P250" i="1"/>
  <c r="Q250" i="1"/>
  <c r="P262" i="1"/>
  <c r="Q262" i="1"/>
  <c r="Q279" i="1"/>
  <c r="P279" i="1"/>
  <c r="P226" i="1"/>
  <c r="Q226" i="1"/>
  <c r="P93" i="1"/>
  <c r="Q93" i="1"/>
  <c r="P167" i="1"/>
  <c r="Q167" i="1"/>
  <c r="P286" i="1"/>
  <c r="Q286" i="1"/>
  <c r="P191" i="1"/>
  <c r="Q191" i="1"/>
  <c r="P203" i="1"/>
  <c r="Q203" i="1"/>
  <c r="P156" i="1"/>
  <c r="Q156" i="1"/>
  <c r="P293" i="1"/>
  <c r="Q293" i="1"/>
  <c r="P305" i="1"/>
  <c r="Q305" i="1"/>
  <c r="P80" i="1"/>
  <c r="Q80" i="1"/>
  <c r="P206" i="1"/>
  <c r="Q206" i="1"/>
  <c r="P111" i="1"/>
  <c r="Q111" i="1"/>
  <c r="P230" i="1"/>
  <c r="Q230" i="1"/>
  <c r="P214" i="1"/>
  <c r="Q214" i="1"/>
  <c r="Q129" i="1"/>
  <c r="P129" i="1"/>
  <c r="Q166" i="1"/>
  <c r="P166" i="1"/>
  <c r="P190" i="1"/>
  <c r="Q190" i="1"/>
  <c r="Q105" i="1"/>
  <c r="P105" i="1"/>
  <c r="P136" i="1"/>
  <c r="Q136" i="1"/>
  <c r="P39" i="1"/>
  <c r="Q39" i="1"/>
  <c r="P51" i="1"/>
  <c r="Q51" i="1"/>
  <c r="P99" i="1"/>
  <c r="Q99" i="1"/>
  <c r="P178" i="1"/>
  <c r="Q178" i="1"/>
  <c r="P162" i="1"/>
  <c r="Q162" i="1"/>
  <c r="P273" i="1"/>
  <c r="Q273" i="1"/>
  <c r="Q54" i="1"/>
  <c r="P54" i="1"/>
  <c r="P260" i="1"/>
  <c r="Q260" i="1"/>
  <c r="P272" i="1"/>
  <c r="Q272" i="1"/>
  <c r="P137" i="1"/>
  <c r="Q137" i="1"/>
  <c r="P108" i="1"/>
  <c r="Q108" i="1"/>
  <c r="P238" i="1"/>
  <c r="Q238" i="1"/>
  <c r="P77" i="1"/>
  <c r="Q77" i="1"/>
  <c r="P89" i="1"/>
  <c r="Q89" i="1"/>
  <c r="P106" i="1"/>
  <c r="Q106" i="1"/>
  <c r="Q10" i="1"/>
  <c r="P10" i="1"/>
  <c r="P50" i="1"/>
  <c r="Q50" i="1"/>
  <c r="P145" i="1"/>
  <c r="Q145" i="1"/>
  <c r="P115" i="1"/>
  <c r="Q115" i="1"/>
  <c r="P18" i="1"/>
  <c r="Q18" i="1"/>
  <c r="P30" i="1"/>
  <c r="Q30" i="1"/>
  <c r="P284" i="1"/>
  <c r="Q284" i="1"/>
  <c r="P294" i="1"/>
  <c r="Q294" i="1"/>
  <c r="P254" i="1"/>
  <c r="Q254" i="1"/>
  <c r="P101" i="1"/>
  <c r="Q101" i="1"/>
  <c r="P33" i="1"/>
  <c r="Q33" i="1"/>
  <c r="P239" i="1"/>
  <c r="Q239" i="1"/>
  <c r="P251" i="1"/>
  <c r="Q251" i="1"/>
  <c r="P235" i="1"/>
  <c r="Q235" i="1"/>
  <c r="P174" i="1"/>
  <c r="Q174" i="1"/>
  <c r="P300" i="1"/>
  <c r="Q300" i="1"/>
  <c r="P212" i="1"/>
  <c r="Q212" i="1"/>
  <c r="P296" i="1"/>
  <c r="Q296" i="1"/>
  <c r="P144" i="1"/>
  <c r="Q144" i="1"/>
  <c r="Q44" i="1"/>
  <c r="P44" i="1"/>
  <c r="Q198" i="1"/>
  <c r="P198" i="1"/>
  <c r="Q124" i="1"/>
  <c r="P124" i="1"/>
  <c r="P220" i="1"/>
  <c r="Q220" i="1"/>
  <c r="P270" i="1"/>
  <c r="Q270" i="1"/>
  <c r="P84" i="1"/>
  <c r="Q84" i="1"/>
  <c r="Q271" i="1"/>
  <c r="P271" i="1"/>
  <c r="Q85" i="1"/>
  <c r="P85" i="1"/>
  <c r="P92" i="1"/>
  <c r="Q92" i="1"/>
  <c r="P161" i="1"/>
  <c r="Q161" i="1"/>
  <c r="P218" i="1"/>
  <c r="Q218" i="1"/>
  <c r="Q13" i="1"/>
  <c r="P13" i="1"/>
  <c r="Q143" i="1"/>
  <c r="P143" i="1"/>
  <c r="P130" i="1"/>
  <c r="Q130" i="1"/>
  <c r="P169" i="1"/>
  <c r="Q169" i="1"/>
  <c r="P119" i="1"/>
  <c r="Q119" i="1"/>
  <c r="P117" i="1"/>
  <c r="Q117" i="1"/>
  <c r="P280" i="1"/>
  <c r="Q280" i="1"/>
  <c r="Q121" i="1"/>
  <c r="P121" i="1"/>
  <c r="Q197" i="1"/>
  <c r="P197" i="1"/>
  <c r="P40" i="1"/>
  <c r="Q40" i="1"/>
  <c r="Q21" i="1"/>
  <c r="P21" i="1"/>
  <c r="P232" i="1"/>
  <c r="Q232" i="1"/>
  <c r="P83" i="1"/>
  <c r="Q83" i="1"/>
  <c r="P109" i="1"/>
  <c r="Q109" i="1"/>
  <c r="P28" i="1"/>
  <c r="Q28" i="1"/>
  <c r="P234" i="1"/>
  <c r="Q234" i="1"/>
  <c r="P246" i="1"/>
  <c r="Q246" i="1"/>
  <c r="P199" i="1"/>
  <c r="Q199" i="1"/>
  <c r="P204" i="1"/>
  <c r="Q204" i="1"/>
  <c r="P202" i="1"/>
  <c r="Q202" i="1"/>
  <c r="P253" i="1"/>
  <c r="Q253" i="1"/>
  <c r="P281" i="1"/>
  <c r="Q281" i="1"/>
  <c r="P154" i="1"/>
  <c r="Q154" i="1"/>
  <c r="P96" i="1"/>
  <c r="Q96" i="1"/>
  <c r="P188" i="1"/>
  <c r="Q188" i="1"/>
  <c r="Q172" i="1"/>
  <c r="P172" i="1"/>
  <c r="P268" i="1"/>
  <c r="Q268" i="1"/>
  <c r="P116" i="1"/>
  <c r="Q116" i="1"/>
  <c r="Q165" i="1"/>
  <c r="P165" i="1"/>
  <c r="P179" i="1"/>
  <c r="Q179" i="1"/>
  <c r="P82" i="1"/>
  <c r="Q82" i="1"/>
  <c r="P94" i="1"/>
  <c r="Q94" i="1"/>
  <c r="P47" i="1"/>
  <c r="Q47" i="1"/>
  <c r="P57" i="1"/>
  <c r="Q57" i="1"/>
  <c r="P211" i="1"/>
  <c r="Q211" i="1"/>
  <c r="Q295" i="1"/>
  <c r="P295" i="1"/>
  <c r="P97" i="1"/>
  <c r="Q97" i="1"/>
  <c r="P303" i="1"/>
  <c r="Q303" i="1"/>
  <c r="P14" i="1"/>
  <c r="Q14" i="1"/>
  <c r="Q192" i="1"/>
  <c r="P192" i="1"/>
  <c r="Q237" i="1"/>
  <c r="P237" i="1"/>
  <c r="Q249" i="1"/>
  <c r="P249" i="1"/>
  <c r="P122" i="1"/>
  <c r="Q122" i="1"/>
  <c r="Q134" i="1"/>
  <c r="P134" i="1"/>
  <c r="Q151" i="1"/>
  <c r="P151" i="1"/>
  <c r="P205" i="1"/>
  <c r="Q205" i="1"/>
  <c r="P266" i="1"/>
  <c r="Q266" i="1"/>
  <c r="P269" i="1"/>
  <c r="Q269" i="1"/>
  <c r="P158" i="1"/>
  <c r="Q158" i="1"/>
  <c r="P61" i="1"/>
  <c r="Q61" i="1"/>
  <c r="P73" i="1"/>
  <c r="Q73" i="1"/>
  <c r="P26" i="1"/>
  <c r="Q26" i="1"/>
  <c r="P225" i="1"/>
  <c r="Q225" i="1"/>
  <c r="P244" i="1"/>
  <c r="Q244" i="1"/>
  <c r="P157" i="1"/>
  <c r="Q157" i="1"/>
  <c r="P76" i="1"/>
  <c r="Q76" i="1"/>
  <c r="P282" i="1"/>
  <c r="Q282" i="1"/>
  <c r="P140" i="1"/>
  <c r="Q140" i="1"/>
  <c r="P209" i="1"/>
  <c r="Q209" i="1"/>
  <c r="Q228" i="1"/>
  <c r="P228" i="1"/>
  <c r="P95" i="1"/>
  <c r="Q95" i="1"/>
  <c r="P224" i="1"/>
  <c r="Q224" i="1"/>
  <c r="P252" i="1"/>
  <c r="Q252" i="1"/>
  <c r="P159" i="1"/>
  <c r="Q159" i="1"/>
  <c r="Q98" i="1"/>
  <c r="P98" i="1"/>
  <c r="Q42" i="1"/>
  <c r="P42" i="1"/>
  <c r="P49" i="1"/>
  <c r="Q49" i="1"/>
  <c r="P100" i="1"/>
  <c r="Q100" i="1"/>
  <c r="P175" i="1"/>
  <c r="Q175" i="1"/>
  <c r="P43" i="1"/>
  <c r="Q43" i="1"/>
  <c r="P56" i="1"/>
  <c r="Q56" i="1"/>
  <c r="P59" i="1"/>
  <c r="Q59" i="1"/>
  <c r="P298" i="1"/>
  <c r="Q298" i="1"/>
  <c r="P223" i="1"/>
  <c r="Q223" i="1"/>
  <c r="Q216" i="1"/>
  <c r="P216" i="1"/>
  <c r="Q67" i="1"/>
  <c r="P67" i="1"/>
  <c r="Q81" i="1"/>
  <c r="P81" i="1"/>
  <c r="P24" i="1"/>
  <c r="Q24" i="1"/>
  <c r="P171" i="1"/>
  <c r="Q171" i="1"/>
  <c r="P147" i="1"/>
  <c r="Q147" i="1"/>
  <c r="P22" i="1"/>
  <c r="Q22" i="1"/>
  <c r="Q164" i="1"/>
  <c r="P164" i="1"/>
  <c r="Q176" i="1"/>
  <c r="P176" i="1"/>
  <c r="P193" i="1"/>
  <c r="Q193" i="1"/>
  <c r="P64" i="1"/>
  <c r="Q64" i="1"/>
  <c r="P17" i="1"/>
  <c r="Q17" i="1"/>
  <c r="P299" i="1"/>
  <c r="Q299" i="1"/>
  <c r="P200" i="1"/>
  <c r="Q200" i="1"/>
  <c r="P103" i="1"/>
  <c r="Q103" i="1"/>
  <c r="P149" i="1"/>
  <c r="Q149" i="1"/>
  <c r="P213" i="1"/>
  <c r="Q213" i="1"/>
  <c r="P242" i="1"/>
  <c r="Q242" i="1"/>
  <c r="P53" i="1"/>
  <c r="Q53" i="1"/>
  <c r="P150" i="1"/>
  <c r="Q150" i="1"/>
  <c r="P120" i="1"/>
  <c r="Q120" i="1"/>
  <c r="P23" i="1"/>
  <c r="Q23" i="1"/>
  <c r="P35" i="1"/>
  <c r="Q35" i="1"/>
  <c r="P16" i="1"/>
  <c r="Q16" i="1"/>
  <c r="Q215" i="1"/>
  <c r="P215" i="1"/>
  <c r="Q32" i="1"/>
  <c r="P32" i="1"/>
  <c r="Q29" i="1"/>
  <c r="P29" i="1"/>
  <c r="P146" i="1"/>
  <c r="Q146" i="1"/>
  <c r="Q222" i="1"/>
  <c r="P222" i="1"/>
  <c r="P127" i="1"/>
  <c r="Q127" i="1"/>
  <c r="Q139" i="1"/>
  <c r="P139" i="1"/>
  <c r="P90" i="1"/>
  <c r="Q90" i="1"/>
  <c r="Q290" i="1"/>
  <c r="P289" i="1"/>
  <c r="Q289" i="1"/>
  <c r="Q201" i="1"/>
  <c r="P201" i="1"/>
  <c r="P221" i="1"/>
  <c r="Q221" i="1"/>
  <c r="Q142" i="1"/>
  <c r="P142" i="1"/>
  <c r="P45" i="1"/>
  <c r="Q45" i="1"/>
  <c r="Q36" i="1"/>
  <c r="P36" i="1"/>
  <c r="P261" i="1"/>
  <c r="Q261" i="1"/>
  <c r="Q152" i="1"/>
  <c r="P152" i="1"/>
  <c r="P292" i="1"/>
  <c r="Q292" i="1"/>
  <c r="P304" i="1"/>
  <c r="Q304" i="1"/>
  <c r="Q133" i="1"/>
  <c r="P133" i="1"/>
  <c r="P194" i="1"/>
  <c r="Q194" i="1"/>
  <c r="P275" i="1"/>
  <c r="Q275" i="1"/>
  <c r="P256" i="1"/>
  <c r="Q256" i="1"/>
  <c r="P27" i="1"/>
  <c r="Q27" i="1"/>
  <c r="P233" i="1"/>
  <c r="Q233" i="1"/>
  <c r="P104" i="1"/>
  <c r="Q104" i="1"/>
  <c r="P118" i="1"/>
  <c r="Q118" i="1"/>
  <c r="P69" i="1"/>
  <c r="Q69" i="1"/>
  <c r="P247" i="1"/>
  <c r="Q247" i="1"/>
  <c r="P128" i="1"/>
  <c r="Q128" i="1"/>
  <c r="P248" i="1"/>
  <c r="Q248" i="1"/>
  <c r="P153" i="1"/>
  <c r="Q153" i="1"/>
  <c r="P277" i="1"/>
  <c r="Q277" i="1"/>
  <c r="P168" i="1"/>
  <c r="Q168" i="1"/>
  <c r="P37" i="1"/>
  <c r="Q37" i="1"/>
  <c r="Q240" i="1"/>
  <c r="P240" i="1"/>
  <c r="Q71" i="1"/>
  <c r="P71" i="1"/>
  <c r="P177" i="1"/>
  <c r="Q177" i="1"/>
  <c r="P227" i="1"/>
  <c r="Q227" i="1"/>
  <c r="Q126" i="1"/>
  <c r="P125" i="1"/>
  <c r="Q125" i="1"/>
  <c r="Q186" i="1"/>
  <c r="P186" i="1"/>
  <c r="P183" i="1"/>
  <c r="Q183" i="1"/>
  <c r="P255" i="1"/>
  <c r="Q255" i="1"/>
  <c r="P60" i="1"/>
  <c r="Q60" i="1"/>
  <c r="P123" i="1"/>
  <c r="Q123" i="1"/>
  <c r="P131" i="1"/>
  <c r="Q131" i="1"/>
  <c r="P283" i="1"/>
  <c r="Q283" i="1"/>
  <c r="P72" i="1"/>
  <c r="Q72" i="1"/>
  <c r="P9" i="1"/>
  <c r="Q9" i="1"/>
  <c r="P91" i="1"/>
  <c r="Q91" i="1"/>
  <c r="P15" i="1"/>
  <c r="Q15" i="1"/>
  <c r="P302" i="1"/>
  <c r="Q302" i="1"/>
  <c r="Q155" i="1"/>
  <c r="P155" i="1"/>
  <c r="Q62" i="1"/>
  <c r="P62" i="1"/>
  <c r="P52" i="1"/>
  <c r="Q52" i="1"/>
  <c r="P184" i="1"/>
  <c r="Q184" i="1"/>
  <c r="P210" i="1"/>
  <c r="Q210" i="1"/>
  <c r="P65" i="1"/>
  <c r="Q65" i="1"/>
  <c r="P207" i="1"/>
  <c r="Q207" i="1"/>
  <c r="Q219" i="1"/>
  <c r="P219" i="1"/>
  <c r="Q236" i="1"/>
  <c r="P236" i="1"/>
  <c r="P31" i="1"/>
  <c r="Q31" i="1"/>
  <c r="Q308" i="1"/>
  <c r="P308" i="1"/>
  <c r="P20" i="1"/>
  <c r="Q20" i="1"/>
  <c r="P243" i="1"/>
  <c r="Q243" i="1"/>
  <c r="P148" i="1"/>
  <c r="Q148" i="1"/>
  <c r="P160" i="1"/>
  <c r="Q160" i="1"/>
  <c r="P113" i="1"/>
  <c r="Q113" i="1"/>
  <c r="P187" i="1"/>
  <c r="Q187" i="1"/>
  <c r="P38" i="1"/>
  <c r="Q38" i="1"/>
  <c r="P58" i="1"/>
  <c r="Q58" i="1"/>
  <c r="P163" i="1"/>
  <c r="Q163" i="1"/>
  <c r="P66" i="1"/>
  <c r="Q66" i="1"/>
  <c r="P78" i="1"/>
  <c r="Q78" i="1"/>
  <c r="P138" i="1"/>
  <c r="Q138" i="1"/>
  <c r="Q245" i="1"/>
  <c r="P245" i="1"/>
  <c r="P258" i="1"/>
  <c r="Q258" i="1"/>
  <c r="P102" i="1"/>
  <c r="Q102" i="1"/>
  <c r="Q19" i="1"/>
  <c r="P19" i="1"/>
  <c r="P285" i="1"/>
  <c r="Q285" i="1"/>
  <c r="P297" i="1"/>
  <c r="Q297" i="1"/>
  <c r="P170" i="1"/>
  <c r="Q170" i="1"/>
  <c r="P182" i="1"/>
  <c r="Q182" i="1"/>
  <c r="P135" i="1"/>
  <c r="Q135" i="1"/>
  <c r="P74" i="1"/>
  <c r="Q74" i="1"/>
  <c r="P229" i="1"/>
  <c r="Q229" i="1"/>
  <c r="P11" i="1"/>
  <c r="Q11" i="1"/>
  <c r="P217" i="1"/>
  <c r="Q217" i="1"/>
  <c r="P88" i="1"/>
  <c r="Q88" i="1"/>
  <c r="Q141" i="1"/>
  <c r="P141" i="1"/>
  <c r="Q231" i="1"/>
  <c r="P231" i="1"/>
  <c r="Q195" i="1"/>
  <c r="P195" i="1"/>
  <c r="P34" i="1"/>
  <c r="Q34" i="1"/>
  <c r="P46" i="1"/>
  <c r="Q46" i="1"/>
  <c r="Q63" i="1"/>
  <c r="P63" i="1"/>
  <c r="Q181" i="1"/>
  <c r="P181" i="1"/>
  <c r="P265" i="1"/>
  <c r="Q265" i="1"/>
  <c r="P278" i="1"/>
  <c r="Q278" i="1"/>
  <c r="P70" i="1"/>
  <c r="Q70" i="1"/>
  <c r="P276" i="1"/>
  <c r="Q276" i="1"/>
  <c r="P288" i="1"/>
  <c r="Q288" i="1"/>
  <c r="P241" i="1"/>
  <c r="Q241" i="1"/>
  <c r="P114" i="1"/>
  <c r="Q114" i="1"/>
  <c r="P75" i="1"/>
  <c r="Q75" i="1"/>
  <c r="P79" i="1"/>
  <c r="Q79" i="1"/>
  <c r="P291" i="1"/>
  <c r="Q291" i="1"/>
  <c r="P196" i="1"/>
  <c r="Q196" i="1"/>
  <c r="P208" i="1"/>
  <c r="Q208" i="1"/>
  <c r="P180" i="1"/>
  <c r="Q180" i="1"/>
  <c r="P107" i="1"/>
  <c r="Q107" i="1"/>
  <c r="F7" i="1"/>
</calcChain>
</file>

<file path=xl/sharedStrings.xml><?xml version="1.0" encoding="utf-8"?>
<sst xmlns="http://schemas.openxmlformats.org/spreadsheetml/2006/main" count="52" uniqueCount="51">
  <si>
    <t>Parameters</t>
  </si>
  <si>
    <t>Optimized</t>
  </si>
  <si>
    <t>Mean</t>
  </si>
  <si>
    <t>Default - (Mean / SD ) ^2</t>
  </si>
  <si>
    <t>Alpha</t>
  </si>
  <si>
    <t>Try range of around 5-10 values</t>
  </si>
  <si>
    <t>SD</t>
  </si>
  <si>
    <t>Default - (SD ^2) /Mean</t>
  </si>
  <si>
    <t>Beta</t>
  </si>
  <si>
    <t>Coeff</t>
  </si>
  <si>
    <t>curve Transformation</t>
  </si>
  <si>
    <t>Coeff (based on curve)</t>
  </si>
  <si>
    <t>Simulation Table</t>
  </si>
  <si>
    <t>Count (non-zero weeks)</t>
  </si>
  <si>
    <t>Gross Spending</t>
  </si>
  <si>
    <t>Yearly TV Support</t>
  </si>
  <si>
    <t>Weekly TV support</t>
  </si>
  <si>
    <t>S-curve Transformation</t>
  </si>
  <si>
    <t>Weekly Unit sales</t>
  </si>
  <si>
    <t>Yearly Unit sales</t>
  </si>
  <si>
    <t>Average Weekly Return (AR)</t>
  </si>
  <si>
    <t>Weekly Marginal Return (MR)</t>
  </si>
  <si>
    <t>Total</t>
  </si>
  <si>
    <t>Week</t>
  </si>
  <si>
    <t>Impressions - Raw</t>
  </si>
  <si>
    <t>Contribution</t>
  </si>
  <si>
    <t>Steps</t>
  </si>
  <si>
    <t>S-Curve (Impressions)</t>
  </si>
  <si>
    <t>Contribution (based on curve)</t>
  </si>
  <si>
    <t>Raw</t>
  </si>
  <si>
    <t>Carryover only</t>
  </si>
  <si>
    <t>Carryover + S-Curve</t>
  </si>
  <si>
    <t>Use Carryover+S-curve model</t>
  </si>
  <si>
    <t>#</t>
  </si>
  <si>
    <t>Q</t>
  </si>
  <si>
    <t>Res</t>
  </si>
  <si>
    <t>Can I change S-curve parameters post modeling?</t>
  </si>
  <si>
    <t>is that flexibility available in the platform?</t>
  </si>
  <si>
    <t>How do I know when I am deviating significantly away from the model</t>
  </si>
  <si>
    <t>R-Sq</t>
  </si>
  <si>
    <t>MAPE</t>
  </si>
  <si>
    <t>How to determine best alpha, beta?</t>
  </si>
  <si>
    <t>Model R-Sq</t>
  </si>
  <si>
    <t>Try different ranges for these parameters set around defaults</t>
  </si>
  <si>
    <t>Model MAPE</t>
  </si>
  <si>
    <t>Hold Out MAPE</t>
  </si>
  <si>
    <t>Can I use same priors as model with just carryover/ad-stock/gamma etc?</t>
  </si>
  <si>
    <t>No. Adjust your priors as x scale has changed from original value to percent</t>
  </si>
  <si>
    <t>Do I need to combine variables that are split by time? If so how?</t>
  </si>
  <si>
    <t>Keep variables separate if feasible</t>
  </si>
  <si>
    <t>Combine if needed but average effectiveness will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</si>
</sst>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3" fillId="2" borderId="0" xfId="0" applyNumberFormat="1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9" fontId="5" fillId="0" borderId="0" xfId="0" applyNumberFormat="1" applyFont="1"/>
    <xf numFmtId="0" fontId="0" fillId="4" borderId="0" xfId="0" applyFill="1"/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9" fontId="5" fillId="4" borderId="0" xfId="0" applyNumberFormat="1" applyFont="1" applyFill="1"/>
    <xf numFmtId="3" fontId="5" fillId="4" borderId="0" xfId="0" applyNumberFormat="1" applyFont="1" applyFill="1"/>
    <xf numFmtId="9" fontId="5" fillId="5" borderId="0" xfId="0" applyNumberFormat="1" applyFont="1" applyFill="1"/>
    <xf numFmtId="0" fontId="7" fillId="7" borderId="0" xfId="0" applyFont="1" applyFill="1" applyAlignment="1">
      <alignment horizontal="center"/>
    </xf>
    <xf numFmtId="166" fontId="7" fillId="7" borderId="0" xfId="1" applyNumberFormat="1" applyFont="1" applyFill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2" fontId="4" fillId="8" borderId="1" xfId="0" applyNumberFormat="1" applyFont="1" applyFill="1" applyBorder="1" applyAlignment="1">
      <alignment horizontal="center" vertical="center" wrapText="1"/>
    </xf>
    <xf numFmtId="9" fontId="4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9" borderId="0" xfId="0" applyFont="1" applyFill="1" applyAlignment="1">
      <alignment horizontal="center"/>
    </xf>
    <xf numFmtId="0" fontId="2" fillId="9" borderId="1" xfId="0" applyFont="1" applyFill="1" applyBorder="1"/>
    <xf numFmtId="2" fontId="4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9" fontId="0" fillId="0" borderId="0" xfId="0" applyNumberFormat="1"/>
    <xf numFmtId="166" fontId="0" fillId="0" borderId="0" xfId="1" applyNumberFormat="1" applyFont="1"/>
    <xf numFmtId="0" fontId="6" fillId="3" borderId="0" xfId="0" applyFont="1" applyFill="1" applyAlignment="1">
      <alignment horizontal="center" vertical="center" wrapText="1"/>
    </xf>
    <xf numFmtId="2" fontId="4" fillId="4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6" fillId="3" borderId="2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0" fillId="11" borderId="0" xfId="0" applyFill="1"/>
    <xf numFmtId="0" fontId="8" fillId="1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0-300%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Gamma!$O$9:$O$308</c:f>
              <c:numCache>
                <c:formatCode>#,##0</c:formatCode>
                <c:ptCount val="300"/>
                <c:pt idx="0">
                  <c:v>829.45686184293663</c:v>
                </c:pt>
                <c:pt idx="1">
                  <c:v>3296.9104426045033</c:v>
                </c:pt>
                <c:pt idx="2">
                  <c:v>7371.3189776821728</c:v>
                </c:pt>
                <c:pt idx="3">
                  <c:v>13022.081204949729</c:v>
                </c:pt>
                <c:pt idx="4">
                  <c:v>20219.030810513614</c:v>
                </c:pt>
                <c:pt idx="5">
                  <c:v>28932.430940114758</c:v>
                </c:pt>
                <c:pt idx="6">
                  <c:v>39132.968775430687</c:v>
                </c:pt>
                <c:pt idx="7">
                  <c:v>50791.750174541739</c:v>
                </c:pt>
                <c:pt idx="8">
                  <c:v>63880.294375832964</c:v>
                </c:pt>
                <c:pt idx="9">
                  <c:v>78370.528764611037</c:v>
                </c:pt>
                <c:pt idx="10">
                  <c:v>94234.783701724227</c:v>
                </c:pt>
                <c:pt idx="11">
                  <c:v>111445.7874134796</c:v>
                </c:pt>
                <c:pt idx="12">
                  <c:v>129976.66094216341</c:v>
                </c:pt>
                <c:pt idx="13">
                  <c:v>149800.91315647136</c:v>
                </c:pt>
                <c:pt idx="14">
                  <c:v>170892.43582117191</c:v>
                </c:pt>
                <c:pt idx="15">
                  <c:v>193225.49872532542</c:v>
                </c:pt>
                <c:pt idx="16">
                  <c:v>216774.74486839326</c:v>
                </c:pt>
                <c:pt idx="17">
                  <c:v>241515.18570357887</c:v>
                </c:pt>
                <c:pt idx="18">
                  <c:v>267422.1964377485</c:v>
                </c:pt>
                <c:pt idx="19">
                  <c:v>294471.51138728467</c:v>
                </c:pt>
                <c:pt idx="20">
                  <c:v>322639.21938924002</c:v>
                </c:pt>
                <c:pt idx="21">
                  <c:v>351901.75926715502</c:v>
                </c:pt>
                <c:pt idx="22">
                  <c:v>382235.91535092075</c:v>
                </c:pt>
                <c:pt idx="23">
                  <c:v>413618.81305006746</c:v>
                </c:pt>
                <c:pt idx="24">
                  <c:v>446027.91447987175</c:v>
                </c:pt>
                <c:pt idx="25">
                  <c:v>479441.0141396742</c:v>
                </c:pt>
                <c:pt idx="26">
                  <c:v>513836.23464281915</c:v>
                </c:pt>
                <c:pt idx="27">
                  <c:v>549192.0224976202</c:v>
                </c:pt>
                <c:pt idx="28">
                  <c:v>585487.1439387697</c:v>
                </c:pt>
                <c:pt idx="29">
                  <c:v>622700.68080861797</c:v>
                </c:pt>
                <c:pt idx="30">
                  <c:v>660812.02648775058</c:v>
                </c:pt>
                <c:pt idx="31">
                  <c:v>699800.88187429635</c:v>
                </c:pt>
                <c:pt idx="32">
                  <c:v>739647.25141141645</c:v>
                </c:pt>
                <c:pt idx="33">
                  <c:v>780331.43916241475</c:v>
                </c:pt>
                <c:pt idx="34">
                  <c:v>821834.04493292619</c:v>
                </c:pt>
                <c:pt idx="35">
                  <c:v>864135.96043965104</c:v>
                </c:pt>
                <c:pt idx="36">
                  <c:v>907218.36552508711</c:v>
                </c:pt>
                <c:pt idx="37">
                  <c:v>951062.72441774758</c:v>
                </c:pt>
                <c:pt idx="38">
                  <c:v>995650.78203733545</c:v>
                </c:pt>
                <c:pt idx="39">
                  <c:v>1040964.5603443549</c:v>
                </c:pt>
                <c:pt idx="40">
                  <c:v>1086986.354733661</c:v>
                </c:pt>
                <c:pt idx="41">
                  <c:v>1133698.7304714313</c:v>
                </c:pt>
                <c:pt idx="42">
                  <c:v>1181084.5191750699</c:v>
                </c:pt>
                <c:pt idx="43">
                  <c:v>1229126.8153355443</c:v>
                </c:pt>
                <c:pt idx="44">
                  <c:v>1277808.9728816696</c:v>
                </c:pt>
                <c:pt idx="45">
                  <c:v>1327114.6017858584</c:v>
                </c:pt>
                <c:pt idx="46">
                  <c:v>1377027.5647108629</c:v>
                </c:pt>
                <c:pt idx="47">
                  <c:v>1427531.9736970277</c:v>
                </c:pt>
                <c:pt idx="48">
                  <c:v>1478612.1868895974</c:v>
                </c:pt>
                <c:pt idx="49">
                  <c:v>1530252.8053056067</c:v>
                </c:pt>
                <c:pt idx="50">
                  <c:v>1582438.6696399136</c:v>
                </c:pt>
                <c:pt idx="51">
                  <c:v>1635154.8571099113</c:v>
                </c:pt>
                <c:pt idx="52">
                  <c:v>1688386.6783384681</c:v>
                </c:pt>
                <c:pt idx="53">
                  <c:v>1742119.6742746742</c:v>
                </c:pt>
                <c:pt idx="54">
                  <c:v>1796339.6131519424</c:v>
                </c:pt>
                <c:pt idx="55">
                  <c:v>1851032.4874830409</c:v>
                </c:pt>
                <c:pt idx="56">
                  <c:v>1906184.5110916151</c:v>
                </c:pt>
                <c:pt idx="57">
                  <c:v>1961782.116179812</c:v>
                </c:pt>
                <c:pt idx="58">
                  <c:v>2017811.950431545</c:v>
                </c:pt>
                <c:pt idx="59">
                  <c:v>2074260.8741510252</c:v>
                </c:pt>
                <c:pt idx="60">
                  <c:v>2131115.9574361304</c:v>
                </c:pt>
                <c:pt idx="61">
                  <c:v>2188364.4773862176</c:v>
                </c:pt>
                <c:pt idx="62">
                  <c:v>2245993.915343971</c:v>
                </c:pt>
                <c:pt idx="63">
                  <c:v>2303991.9541709041</c:v>
                </c:pt>
                <c:pt idx="64">
                  <c:v>2362346.4755561207</c:v>
                </c:pt>
                <c:pt idx="65">
                  <c:v>2421045.5573579432</c:v>
                </c:pt>
                <c:pt idx="66">
                  <c:v>2480077.4709780412</c:v>
                </c:pt>
                <c:pt idx="67">
                  <c:v>2539430.6787676611</c:v>
                </c:pt>
                <c:pt idx="68">
                  <c:v>2599093.8314656112</c:v>
                </c:pt>
                <c:pt idx="69">
                  <c:v>2659055.7656676238</c:v>
                </c:pt>
                <c:pt idx="70">
                  <c:v>2719305.5013267105</c:v>
                </c:pt>
                <c:pt idx="71">
                  <c:v>2779832.2392841824</c:v>
                </c:pt>
                <c:pt idx="72">
                  <c:v>2840625.3588309609</c:v>
                </c:pt>
                <c:pt idx="73">
                  <c:v>2901674.41529882</c:v>
                </c:pt>
                <c:pt idx="74">
                  <c:v>2962969.1376812467</c:v>
                </c:pt>
                <c:pt idx="75">
                  <c:v>3024499.4262835179</c:v>
                </c:pt>
                <c:pt idx="76">
                  <c:v>3086255.3504017144</c:v>
                </c:pt>
                <c:pt idx="77">
                  <c:v>3148227.1460302887</c:v>
                </c:pt>
                <c:pt idx="78">
                  <c:v>3210405.2135978844</c:v>
                </c:pt>
                <c:pt idx="79">
                  <c:v>3272780.1157310582</c:v>
                </c:pt>
                <c:pt idx="80">
                  <c:v>3335342.5750455954</c:v>
                </c:pt>
                <c:pt idx="81">
                  <c:v>3398083.4719650741</c:v>
                </c:pt>
                <c:pt idx="82">
                  <c:v>3460993.8425663947</c:v>
                </c:pt>
                <c:pt idx="83">
                  <c:v>3524064.8764519221</c:v>
                </c:pt>
                <c:pt idx="84">
                  <c:v>3587287.9146479624</c:v>
                </c:pt>
                <c:pt idx="85">
                  <c:v>3650654.4475292391</c:v>
                </c:pt>
                <c:pt idx="86">
                  <c:v>3714156.1127690887</c:v>
                </c:pt>
                <c:pt idx="87">
                  <c:v>3777784.6933150557</c:v>
                </c:pt>
                <c:pt idx="88">
                  <c:v>3841532.1153896027</c:v>
                </c:pt>
                <c:pt idx="89">
                  <c:v>3905390.4465156444</c:v>
                </c:pt>
                <c:pt idx="90">
                  <c:v>3969351.8935665912</c:v>
                </c:pt>
                <c:pt idx="91">
                  <c:v>4033408.8008406437</c:v>
                </c:pt>
                <c:pt idx="92">
                  <c:v>4097553.6481590392</c:v>
                </c:pt>
                <c:pt idx="93">
                  <c:v>4161779.0489879777</c:v>
                </c:pt>
                <c:pt idx="94">
                  <c:v>4226077.7485839315</c:v>
                </c:pt>
                <c:pt idx="95">
                  <c:v>4290442.6221620925</c:v>
                </c:pt>
                <c:pt idx="96">
                  <c:v>4354866.6730876639</c:v>
                </c:pt>
                <c:pt idx="97">
                  <c:v>4419343.0310897212</c:v>
                </c:pt>
                <c:pt idx="98">
                  <c:v>4483864.9504974112</c:v>
                </c:pt>
                <c:pt idx="99">
                  <c:v>4548425.8084982038</c:v>
                </c:pt>
                <c:pt idx="100">
                  <c:v>4613019.1034179181</c:v>
                </c:pt>
                <c:pt idx="101">
                  <c:v>4677638.4530223068</c:v>
                </c:pt>
                <c:pt idx="102">
                  <c:v>4742277.5928399153</c:v>
                </c:pt>
                <c:pt idx="103">
                  <c:v>4806930.3745060023</c:v>
                </c:pt>
                <c:pt idx="104">
                  <c:v>4871590.7641271949</c:v>
                </c:pt>
                <c:pt idx="105">
                  <c:v>4936252.8406667449</c:v>
                </c:pt>
                <c:pt idx="106">
                  <c:v>5000910.7943500299</c:v>
                </c:pt>
                <c:pt idx="107">
                  <c:v>5065558.9250901602</c:v>
                </c:pt>
                <c:pt idx="108">
                  <c:v>5130191.6409333879</c:v>
                </c:pt>
                <c:pt idx="109">
                  <c:v>5194803.4565241048</c:v>
                </c:pt>
                <c:pt idx="110">
                  <c:v>5259388.9915891942</c:v>
                </c:pt>
                <c:pt idx="111">
                  <c:v>5323942.969441535</c:v>
                </c:pt>
                <c:pt idx="112">
                  <c:v>5388460.2155023655</c:v>
                </c:pt>
                <c:pt idx="113">
                  <c:v>5452935.6558423918</c:v>
                </c:pt>
                <c:pt idx="114">
                  <c:v>5517364.315741282</c:v>
                </c:pt>
                <c:pt idx="115">
                  <c:v>5581741.3182654427</c:v>
                </c:pt>
                <c:pt idx="116">
                  <c:v>5646061.8828638168</c:v>
                </c:pt>
                <c:pt idx="117">
                  <c:v>5710321.3239814853</c:v>
                </c:pt>
                <c:pt idx="118">
                  <c:v>5774515.0496908491</c:v>
                </c:pt>
                <c:pt idx="119">
                  <c:v>5838638.5603402406</c:v>
                </c:pt>
                <c:pt idx="120">
                  <c:v>5902687.4472196847</c:v>
                </c:pt>
                <c:pt idx="121">
                  <c:v>5966657.3912436413</c:v>
                </c:pt>
                <c:pt idx="122">
                  <c:v>6030544.1616505543</c:v>
                </c:pt>
                <c:pt idx="123">
                  <c:v>6094343.6147189299</c:v>
                </c:pt>
                <c:pt idx="124">
                  <c:v>6158051.6924998583</c:v>
                </c:pt>
                <c:pt idx="125">
                  <c:v>6221664.4215656593</c:v>
                </c:pt>
                <c:pt idx="126">
                  <c:v>6285177.9117745487</c:v>
                </c:pt>
                <c:pt idx="127">
                  <c:v>6348588.3550511282</c:v>
                </c:pt>
                <c:pt idx="128">
                  <c:v>6411892.0241824482</c:v>
                </c:pt>
                <c:pt idx="129">
                  <c:v>6475085.2716295216</c:v>
                </c:pt>
                <c:pt idx="130">
                  <c:v>6538164.5283540711</c:v>
                </c:pt>
                <c:pt idx="131">
                  <c:v>6601126.3026603637</c:v>
                </c:pt>
                <c:pt idx="132">
                  <c:v>6663967.1790518938</c:v>
                </c:pt>
                <c:pt idx="133">
                  <c:v>6726683.8171027768</c:v>
                </c:pt>
                <c:pt idx="134">
                  <c:v>6789272.9503436964</c:v>
                </c:pt>
                <c:pt idx="135">
                  <c:v>6851731.385162184</c:v>
                </c:pt>
                <c:pt idx="136">
                  <c:v>6914055.9997170577</c:v>
                </c:pt>
                <c:pt idx="137">
                  <c:v>6976243.7428669445</c:v>
                </c:pt>
                <c:pt idx="138">
                  <c:v>7038291.633112574</c:v>
                </c:pt>
                <c:pt idx="139">
                  <c:v>7100196.757552783</c:v>
                </c:pt>
                <c:pt idx="140">
                  <c:v>7161956.2708540466</c:v>
                </c:pt>
                <c:pt idx="141">
                  <c:v>7223567.3942333311</c:v>
                </c:pt>
                <c:pt idx="142">
                  <c:v>7285027.4144541575</c:v>
                </c:pt>
                <c:pt idx="143">
                  <c:v>7346333.6828357093</c:v>
                </c:pt>
                <c:pt idx="144">
                  <c:v>7407483.6142747747</c:v>
                </c:pt>
                <c:pt idx="145">
                  <c:v>7468474.6862804797</c:v>
                </c:pt>
                <c:pt idx="146">
                  <c:v>7529304.4380215146</c:v>
                </c:pt>
                <c:pt idx="147">
                  <c:v>7589970.4693858353</c:v>
                </c:pt>
                <c:pt idx="148">
                  <c:v>7650470.4400525903</c:v>
                </c:pt>
                <c:pt idx="149">
                  <c:v>7710802.0685762092</c:v>
                </c:pt>
                <c:pt idx="150">
                  <c:v>7770963.1314824363</c:v>
                </c:pt>
                <c:pt idx="151">
                  <c:v>7830951.4623761801</c:v>
                </c:pt>
                <c:pt idx="152">
                  <c:v>7890764.9510611016</c:v>
                </c:pt>
                <c:pt idx="153">
                  <c:v>7950401.542670696</c:v>
                </c:pt>
                <c:pt idx="154">
                  <c:v>8009859.2368108025</c:v>
                </c:pt>
                <c:pt idx="155">
                  <c:v>8069136.0867133765</c:v>
                </c:pt>
                <c:pt idx="156">
                  <c:v>8128230.1984014064</c:v>
                </c:pt>
                <c:pt idx="157">
                  <c:v>8187139.7298647892</c:v>
                </c:pt>
                <c:pt idx="158">
                  <c:v>8245862.8902471224</c:v>
                </c:pt>
                <c:pt idx="159">
                  <c:v>8304397.9390431847</c:v>
                </c:pt>
                <c:pt idx="160">
                  <c:v>8362743.1853070408</c:v>
                </c:pt>
                <c:pt idx="161">
                  <c:v>8420896.9868705943</c:v>
                </c:pt>
                <c:pt idx="162">
                  <c:v>8478857.7495725285</c:v>
                </c:pt>
                <c:pt idx="163">
                  <c:v>8536623.9264974054</c:v>
                </c:pt>
                <c:pt idx="164">
                  <c:v>8594194.0172249246</c:v>
                </c:pt>
                <c:pt idx="165">
                  <c:v>8651566.5670891143</c:v>
                </c:pt>
                <c:pt idx="166">
                  <c:v>8708740.1664473712</c:v>
                </c:pt>
                <c:pt idx="167">
                  <c:v>8765713.449959252</c:v>
                </c:pt>
                <c:pt idx="168">
                  <c:v>8822485.0958748739</c:v>
                </c:pt>
                <c:pt idx="169">
                  <c:v>8879053.8253327869</c:v>
                </c:pt>
                <c:pt idx="170">
                  <c:v>8935418.4016672615</c:v>
                </c:pt>
                <c:pt idx="171">
                  <c:v>8991577.629724795</c:v>
                </c:pt>
                <c:pt idx="172">
                  <c:v>9047530.3551898226</c:v>
                </c:pt>
                <c:pt idx="173">
                  <c:v>9103275.4639194217</c:v>
                </c:pt>
                <c:pt idx="174">
                  <c:v>9158811.8812869526</c:v>
                </c:pt>
                <c:pt idx="175">
                  <c:v>9214138.5715345684</c:v>
                </c:pt>
                <c:pt idx="176">
                  <c:v>9269254.5371343456</c:v>
                </c:pt>
                <c:pt idx="177">
                  <c:v>9324158.8181581013</c:v>
                </c:pt>
                <c:pt idx="178">
                  <c:v>9378850.4916556608</c:v>
                </c:pt>
                <c:pt idx="179">
                  <c:v>9433328.6710415538</c:v>
                </c:pt>
                <c:pt idx="180">
                  <c:v>9487592.5054899529</c:v>
                </c:pt>
                <c:pt idx="181">
                  <c:v>9541641.1793378722</c:v>
                </c:pt>
                <c:pt idx="182">
                  <c:v>9595473.9114963692</c:v>
                </c:pt>
                <c:pt idx="183">
                  <c:v>9649089.9548698049</c:v>
                </c:pt>
                <c:pt idx="184">
                  <c:v>9702488.5957829747</c:v>
                </c:pt>
                <c:pt idx="185">
                  <c:v>9755669.1534160096</c:v>
                </c:pt>
                <c:pt idx="186">
                  <c:v>9808630.9792470094</c:v>
                </c:pt>
                <c:pt idx="187">
                  <c:v>9861373.4565022253</c:v>
                </c:pt>
                <c:pt idx="188">
                  <c:v>9913895.9996138345</c:v>
                </c:pt>
                <c:pt idx="189">
                  <c:v>9966198.0536850486</c:v>
                </c:pt>
                <c:pt idx="190">
                  <c:v>10018279.093962599</c:v>
                </c:pt>
                <c:pt idx="191">
                  <c:v>10070138.625316378</c:v>
                </c:pt>
                <c:pt idx="192">
                  <c:v>10121776.181726372</c:v>
                </c:pt>
                <c:pt idx="193">
                  <c:v>10173191.325776475</c:v>
                </c:pt>
                <c:pt idx="194">
                  <c:v>10224383.648155384</c:v>
                </c:pt>
                <c:pt idx="195">
                  <c:v>10275352.767164342</c:v>
                </c:pt>
                <c:pt idx="196">
                  <c:v>10326098.328231674</c:v>
                </c:pt>
                <c:pt idx="197">
                  <c:v>10376620.003434038</c:v>
                </c:pt>
                <c:pt idx="198">
                  <c:v>10426917.491024276</c:v>
                </c:pt>
                <c:pt idx="199">
                  <c:v>10476990.514965881</c:v>
                </c:pt>
                <c:pt idx="200">
                  <c:v>10526838.824473822</c:v>
                </c:pt>
                <c:pt idx="201">
                  <c:v>10576462.193561867</c:v>
                </c:pt>
                <c:pt idx="202">
                  <c:v>10625860.420596112</c:v>
                </c:pt>
                <c:pt idx="203">
                  <c:v>10675033.327854788</c:v>
                </c:pt>
                <c:pt idx="204">
                  <c:v>10723980.761094218</c:v>
                </c:pt>
                <c:pt idx="205">
                  <c:v>10772702.589120781</c:v>
                </c:pt>
                <c:pt idx="206">
                  <c:v>10821198.703368939</c:v>
                </c:pt>
                <c:pt idx="207">
                  <c:v>10869469.017485205</c:v>
                </c:pt>
                <c:pt idx="208">
                  <c:v>10917513.466917807</c:v>
                </c:pt>
                <c:pt idx="209">
                  <c:v>10965332.008512314</c:v>
                </c:pt>
                <c:pt idx="210">
                  <c:v>11012924.620112833</c:v>
                </c:pt>
                <c:pt idx="211">
                  <c:v>11060291.300168874</c:v>
                </c:pt>
                <c:pt idx="212">
                  <c:v>11107432.067347754</c:v>
                </c:pt>
                <c:pt idx="213">
                  <c:v>11154346.960152542</c:v>
                </c:pt>
                <c:pt idx="214">
                  <c:v>11201036.036545338</c:v>
                </c:pt>
                <c:pt idx="215">
                  <c:v>11247499.373575971</c:v>
                </c:pt>
                <c:pt idx="216">
                  <c:v>11293737.067015922</c:v>
                </c:pt>
                <c:pt idx="217">
                  <c:v>11339749.23099754</c:v>
                </c:pt>
                <c:pt idx="218">
                  <c:v>11385535.997658296</c:v>
                </c:pt>
                <c:pt idx="219">
                  <c:v>11431097.516790237</c:v>
                </c:pt>
                <c:pt idx="220">
                  <c:v>11476433.95549437</c:v>
                </c:pt>
                <c:pt idx="221">
                  <c:v>11521545.497840049</c:v>
                </c:pt>
                <c:pt idx="222">
                  <c:v>11566432.344529247</c:v>
                </c:pt>
                <c:pt idx="223">
                  <c:v>11611094.712565653</c:v>
                </c:pt>
                <c:pt idx="224">
                  <c:v>11655532.834928524</c:v>
                </c:pt>
                <c:pt idx="225">
                  <c:v>11699746.960251296</c:v>
                </c:pt>
                <c:pt idx="226">
                  <c:v>11743737.352504779</c:v>
                </c:pt>
                <c:pt idx="227">
                  <c:v>11787504.290684996</c:v>
                </c:pt>
                <c:pt idx="228">
                  <c:v>11831048.068505518</c:v>
                </c:pt>
                <c:pt idx="229">
                  <c:v>11874368.994094299</c:v>
                </c:pt>
                <c:pt idx="230">
                  <c:v>11917467.389694899</c:v>
                </c:pt>
                <c:pt idx="231">
                  <c:v>11960343.591372093</c:v>
                </c:pt>
                <c:pt idx="232">
                  <c:v>12002997.948721781</c:v>
                </c:pt>
                <c:pt idx="233">
                  <c:v>12045430.82458513</c:v>
                </c:pt>
                <c:pt idx="234">
                  <c:v>12087642.59476693</c:v>
                </c:pt>
                <c:pt idx="235">
                  <c:v>12129633.64775808</c:v>
                </c:pt>
                <c:pt idx="236">
                  <c:v>12171404.384462165</c:v>
                </c:pt>
                <c:pt idx="237">
                  <c:v>12212955.21792607</c:v>
                </c:pt>
                <c:pt idx="238">
                  <c:v>12254286.573074592</c:v>
                </c:pt>
                <c:pt idx="239">
                  <c:v>12295398.886448935</c:v>
                </c:pt>
                <c:pt idx="240">
                  <c:v>12336292.605949169</c:v>
                </c:pt>
                <c:pt idx="241">
                  <c:v>12376968.190580426</c:v>
                </c:pt>
                <c:pt idx="242">
                  <c:v>12417426.110202963</c:v>
                </c:pt>
                <c:pt idx="243">
                  <c:v>12457666.845285902</c:v>
                </c:pt>
                <c:pt idx="244">
                  <c:v>12497690.886664689</c:v>
                </c:pt>
                <c:pt idx="245">
                  <c:v>12537498.735302156</c:v>
                </c:pt>
                <c:pt idx="246">
                  <c:v>12577090.902053218</c:v>
                </c:pt>
                <c:pt idx="247">
                  <c:v>12616467.907433078</c:v>
                </c:pt>
                <c:pt idx="248">
                  <c:v>12655630.281388944</c:v>
                </c:pt>
                <c:pt idx="249">
                  <c:v>12694578.5630752</c:v>
                </c:pt>
                <c:pt idx="250">
                  <c:v>12733313.300631979</c:v>
                </c:pt>
                <c:pt idx="251">
                  <c:v>12771835.05096711</c:v>
                </c:pt>
                <c:pt idx="252">
                  <c:v>12810144.379541364</c:v>
                </c:pt>
                <c:pt idx="253">
                  <c:v>12848241.860157005</c:v>
                </c:pt>
                <c:pt idx="254">
                  <c:v>12886128.074749546</c:v>
                </c:pt>
                <c:pt idx="255">
                  <c:v>12923803.613182724</c:v>
                </c:pt>
                <c:pt idx="256">
                  <c:v>12961269.073046591</c:v>
                </c:pt>
                <c:pt idx="257">
                  <c:v>12998525.059458759</c:v>
                </c:pt>
                <c:pt idx="258">
                  <c:v>13035572.18486866</c:v>
                </c:pt>
                <c:pt idx="259">
                  <c:v>13072411.06886488</c:v>
                </c:pt>
                <c:pt idx="260">
                  <c:v>13109042.337985445</c:v>
                </c:pt>
                <c:pt idx="261">
                  <c:v>13145466.625531092</c:v>
                </c:pt>
                <c:pt idx="262">
                  <c:v>13181684.571381396</c:v>
                </c:pt>
                <c:pt idx="263">
                  <c:v>13217696.821813844</c:v>
                </c:pt>
                <c:pt idx="264">
                  <c:v>13253504.029325664</c:v>
                </c:pt>
                <c:pt idx="265">
                  <c:v>13289106.852458499</c:v>
                </c:pt>
                <c:pt idx="266">
                  <c:v>13324505.95562584</c:v>
                </c:pt>
                <c:pt idx="267">
                  <c:v>13359702.008943137</c:v>
                </c:pt>
                <c:pt idx="268">
                  <c:v>13394695.688060658</c:v>
                </c:pt>
                <c:pt idx="269">
                  <c:v>13429487.673998961</c:v>
                </c:pt>
                <c:pt idx="270">
                  <c:v>13464078.652986983</c:v>
                </c:pt>
                <c:pt idx="271">
                  <c:v>13498469.31630272</c:v>
                </c:pt>
                <c:pt idx="272">
                  <c:v>13532660.360116456</c:v>
                </c:pt>
                <c:pt idx="273">
                  <c:v>13566652.485336497</c:v>
                </c:pt>
                <c:pt idx="274">
                  <c:v>13600446.397457382</c:v>
                </c:pt>
                <c:pt idx="275">
                  <c:v>13634042.806410553</c:v>
                </c:pt>
                <c:pt idx="276">
                  <c:v>13667442.426417425</c:v>
                </c:pt>
                <c:pt idx="277">
                  <c:v>13700645.975844841</c:v>
                </c:pt>
                <c:pt idx="278">
                  <c:v>13733654.177062897</c:v>
                </c:pt>
                <c:pt idx="279">
                  <c:v>13766467.75630503</c:v>
                </c:pt>
                <c:pt idx="280">
                  <c:v>13799087.443530468</c:v>
                </c:pt>
                <c:pt idx="281">
                  <c:v>13831513.972288869</c:v>
                </c:pt>
                <c:pt idx="282">
                  <c:v>13863748.079587232</c:v>
                </c:pt>
                <c:pt idx="283">
                  <c:v>13895790.505758969</c:v>
                </c:pt>
                <c:pt idx="284">
                  <c:v>13927641.994335175</c:v>
                </c:pt>
                <c:pt idx="285">
                  <c:v>13959303.291918006</c:v>
                </c:pt>
                <c:pt idx="286">
                  <c:v>13990775.14805619</c:v>
                </c:pt>
                <c:pt idx="287">
                  <c:v>14022058.315122586</c:v>
                </c:pt>
                <c:pt idx="288">
                  <c:v>14053153.548193842</c:v>
                </c:pt>
                <c:pt idx="289">
                  <c:v>14084061.604932027</c:v>
                </c:pt>
                <c:pt idx="290">
                  <c:v>14114783.245468285</c:v>
                </c:pt>
                <c:pt idx="291">
                  <c:v>14145319.232288452</c:v>
                </c:pt>
                <c:pt idx="292">
                  <c:v>14175670.330120612</c:v>
                </c:pt>
                <c:pt idx="293">
                  <c:v>14205837.305824583</c:v>
                </c:pt>
                <c:pt idx="294">
                  <c:v>14235820.928283282</c:v>
                </c:pt>
                <c:pt idx="295">
                  <c:v>14265621.968295915</c:v>
                </c:pt>
                <c:pt idx="296">
                  <c:v>14295241.1984731</c:v>
                </c:pt>
                <c:pt idx="297">
                  <c:v>14324679.393133705</c:v>
                </c:pt>
                <c:pt idx="298">
                  <c:v>14353937.328203525</c:v>
                </c:pt>
                <c:pt idx="299">
                  <c:v>14383015.781115709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65E-8F01-8988837C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35176"/>
        <c:axId val="60844042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Gamma!$P$9:$P$308</c:f>
              <c:numCache>
                <c:formatCode>0.0</c:formatCode>
                <c:ptCount val="300"/>
                <c:pt idx="0">
                  <c:v>1.6962027047055797E-3</c:v>
                </c:pt>
                <c:pt idx="1">
                  <c:v>3.3710182332404135E-3</c:v>
                </c:pt>
                <c:pt idx="2">
                  <c:v>5.0246740818691094E-3</c:v>
                </c:pt>
                <c:pt idx="3">
                  <c:v>6.6573954526263105E-3</c:v>
                </c:pt>
                <c:pt idx="4">
                  <c:v>8.269405275909995E-3</c:v>
                </c:pt>
                <c:pt idx="5">
                  <c:v>9.8609242328551606E-3</c:v>
                </c:pt>
                <c:pt idx="6">
                  <c:v>1.1432170777489805E-2</c:v>
                </c:pt>
                <c:pt idx="7">
                  <c:v>1.2983361158675525E-2</c:v>
                </c:pt>
                <c:pt idx="8">
                  <c:v>1.4514709441834734E-2</c:v>
                </c:pt>
                <c:pt idx="9">
                  <c:v>1.6026427530466476E-2</c:v>
                </c:pt>
                <c:pt idx="10">
                  <c:v>1.7518725187453062E-2</c:v>
                </c:pt>
                <c:pt idx="11">
                  <c:v>1.8991810056159193E-2</c:v>
                </c:pt>
                <c:pt idx="12">
                  <c:v>2.0445887681326186E-2</c:v>
                </c:pt>
                <c:pt idx="13">
                  <c:v>2.188116152976247E-2</c:v>
                </c:pt>
                <c:pt idx="14">
                  <c:v>2.329783301083314E-2</c:v>
                </c:pt>
                <c:pt idx="15">
                  <c:v>2.4696101496749927E-2</c:v>
                </c:pt>
                <c:pt idx="16">
                  <c:v>2.6076164342663691E-2</c:v>
                </c:pt>
                <c:pt idx="17">
                  <c:v>2.7438216906561456E-2</c:v>
                </c:pt>
                <c:pt idx="18">
                  <c:v>2.8782452568969771E-2</c:v>
                </c:pt>
                <c:pt idx="19">
                  <c:v>3.0109062752466133E-2</c:v>
                </c:pt>
                <c:pt idx="20">
                  <c:v>3.1418236941000717E-2</c:v>
                </c:pt>
                <c:pt idx="21">
                  <c:v>3.2710162699029752E-2</c:v>
                </c:pt>
                <c:pt idx="22">
                  <c:v>3.3985025690462752E-2</c:v>
                </c:pt>
                <c:pt idx="23">
                  <c:v>3.5243009697425214E-2</c:v>
                </c:pt>
                <c:pt idx="24">
                  <c:v>3.6484296638838641E-2</c:v>
                </c:pt>
                <c:pt idx="25">
                  <c:v>3.7709066588819458E-2</c:v>
                </c:pt>
                <c:pt idx="26">
                  <c:v>3.8917497794898989E-2</c:v>
                </c:pt>
                <c:pt idx="27">
                  <c:v>4.0109766696065842E-2</c:v>
                </c:pt>
                <c:pt idx="28">
                  <c:v>4.1286047940632432E-2</c:v>
                </c:pt>
                <c:pt idx="29">
                  <c:v>4.2446514403927597E-2</c:v>
                </c:pt>
                <c:pt idx="30">
                  <c:v>4.3591337205816892E-2</c:v>
                </c:pt>
                <c:pt idx="31">
                  <c:v>4.4720685728051865E-2</c:v>
                </c:pt>
                <c:pt idx="32">
                  <c:v>4.5834727631450738E-2</c:v>
                </c:pt>
                <c:pt idx="33">
                  <c:v>4.693362887291129E-2</c:v>
                </c:pt>
                <c:pt idx="34">
                  <c:v>4.8017553722258015E-2</c:v>
                </c:pt>
                <c:pt idx="35">
                  <c:v>4.9086664778925336E-2</c:v>
                </c:pt>
                <c:pt idx="36">
                  <c:v>5.0141122988477727E-2</c:v>
                </c:pt>
                <c:pt idx="37">
                  <c:v>5.1181087658969227E-2</c:v>
                </c:pt>
                <c:pt idx="38">
                  <c:v>5.2206716477143318E-2</c:v>
                </c:pt>
                <c:pt idx="39">
                  <c:v>5.3218165524474698E-2</c:v>
                </c:pt>
                <c:pt idx="40">
                  <c:v>5.421558929305486E-2</c:v>
                </c:pt>
                <c:pt idx="41">
                  <c:v>5.519914070132266E-2</c:v>
                </c:pt>
                <c:pt idx="42">
                  <c:v>5.6168971109641523E-2</c:v>
                </c:pt>
                <c:pt idx="43">
                  <c:v>5.7125230335724704E-2</c:v>
                </c:pt>
                <c:pt idx="44">
                  <c:v>5.8068066669909948E-2</c:v>
                </c:pt>
                <c:pt idx="45">
                  <c:v>5.8997626890285364E-2</c:v>
                </c:pt>
                <c:pt idx="46">
                  <c:v>5.9914056277667757E-2</c:v>
                </c:pt>
                <c:pt idx="47">
                  <c:v>6.0817498630434563E-2</c:v>
                </c:pt>
                <c:pt idx="48">
                  <c:v>6.1708096279211401E-2</c:v>
                </c:pt>
                <c:pt idx="49">
                  <c:v>6.2585990101415773E-2</c:v>
                </c:pt>
                <c:pt idx="50">
                  <c:v>6.3451319535659537E-2</c:v>
                </c:pt>
                <c:pt idx="51">
                  <c:v>6.4304222596010457E-2</c:v>
                </c:pt>
                <c:pt idx="52">
                  <c:v>6.5144835886114222E-2</c:v>
                </c:pt>
                <c:pt idx="53">
                  <c:v>6.5973294613179204E-2</c:v>
                </c:pt>
                <c:pt idx="54">
                  <c:v>6.6789732601824428E-2</c:v>
                </c:pt>
                <c:pt idx="55">
                  <c:v>6.7594282307792367E-2</c:v>
                </c:pt>
                <c:pt idx="56">
                  <c:v>6.8387074831527478E-2</c:v>
                </c:pt>
                <c:pt idx="57">
                  <c:v>6.9168239931623035E-2</c:v>
                </c:pt>
                <c:pt idx="58">
                  <c:v>6.9937906038135572E-2</c:v>
                </c:pt>
                <c:pt idx="59">
                  <c:v>7.0696200265770143E-2</c:v>
                </c:pt>
                <c:pt idx="60">
                  <c:v>7.1443248426936293E-2</c:v>
                </c:pt>
                <c:pt idx="61">
                  <c:v>7.217917504467676E-2</c:v>
                </c:pt>
                <c:pt idx="62">
                  <c:v>7.2904103365469652E-2</c:v>
                </c:pt>
                <c:pt idx="63">
                  <c:v>7.361815537190565E-2</c:v>
                </c:pt>
                <c:pt idx="64">
                  <c:v>7.432145179524148E-2</c:v>
                </c:pt>
                <c:pt idx="65">
                  <c:v>7.5014112127830435E-2</c:v>
                </c:pt>
                <c:pt idx="66">
                  <c:v>7.5696254635431739E-2</c:v>
                </c:pt>
                <c:pt idx="67">
                  <c:v>7.6367996369399158E-2</c:v>
                </c:pt>
                <c:pt idx="68">
                  <c:v>7.7029453178750776E-2</c:v>
                </c:pt>
                <c:pt idx="69">
                  <c:v>7.7680739722120987E-2</c:v>
                </c:pt>
                <c:pt idx="70">
                  <c:v>7.8321969479595105E-2</c:v>
                </c:pt>
                <c:pt idx="71">
                  <c:v>7.895325476442866E-2</c:v>
                </c:pt>
                <c:pt idx="72">
                  <c:v>7.9574706734651904E-2</c:v>
                </c:pt>
                <c:pt idx="73">
                  <c:v>8.0186435404560844E-2</c:v>
                </c:pt>
                <c:pt idx="74">
                  <c:v>8.0788549656096276E-2</c:v>
                </c:pt>
                <c:pt idx="75">
                  <c:v>8.1381157250110719E-2</c:v>
                </c:pt>
                <c:pt idx="76">
                  <c:v>8.1964364837525963E-2</c:v>
                </c:pt>
                <c:pt idx="77">
                  <c:v>8.2538277970380852E-2</c:v>
                </c:pt>
                <c:pt idx="78">
                  <c:v>8.3103001112771413E-2</c:v>
                </c:pt>
                <c:pt idx="79">
                  <c:v>8.3658637651683534E-2</c:v>
                </c:pt>
                <c:pt idx="80">
                  <c:v>8.4205289907720138E-2</c:v>
                </c:pt>
                <c:pt idx="81">
                  <c:v>8.4743059145722721E-2</c:v>
                </c:pt>
                <c:pt idx="82">
                  <c:v>8.5272045585289571E-2</c:v>
                </c:pt>
                <c:pt idx="83">
                  <c:v>8.5792348411190558E-2</c:v>
                </c:pt>
                <c:pt idx="84">
                  <c:v>8.6304065783680273E-2</c:v>
                </c:pt>
                <c:pt idx="85">
                  <c:v>8.6807294848709929E-2</c:v>
                </c:pt>
                <c:pt idx="86">
                  <c:v>8.7302131748039524E-2</c:v>
                </c:pt>
                <c:pt idx="87">
                  <c:v>8.7788671629250761E-2</c:v>
                </c:pt>
                <c:pt idx="88">
                  <c:v>8.8267008655661935E-2</c:v>
                </c:pt>
                <c:pt idx="89">
                  <c:v>8.8737236016146068E-2</c:v>
                </c:pt>
                <c:pt idx="90">
                  <c:v>8.9199445934852295E-2</c:v>
                </c:pt>
                <c:pt idx="91">
                  <c:v>8.9653729680832336E-2</c:v>
                </c:pt>
                <c:pt idx="92">
                  <c:v>9.0100177577572604E-2</c:v>
                </c:pt>
                <c:pt idx="93">
                  <c:v>9.0538879012433057E-2</c:v>
                </c:pt>
                <c:pt idx="94">
                  <c:v>9.0969922445993098E-2</c:v>
                </c:pt>
                <c:pt idx="95">
                  <c:v>9.1393395421306506E-2</c:v>
                </c:pt>
                <c:pt idx="96">
                  <c:v>9.1809384573065284E-2</c:v>
                </c:pt>
                <c:pt idx="97">
                  <c:v>9.2217975636673374E-2</c:v>
                </c:pt>
                <c:pt idx="98">
                  <c:v>9.2619253457232112E-2</c:v>
                </c:pt>
                <c:pt idx="99">
                  <c:v>9.3013301998437325E-2</c:v>
                </c:pt>
                <c:pt idx="100">
                  <c:v>9.3400204351388738E-2</c:v>
                </c:pt>
                <c:pt idx="101">
                  <c:v>9.378004274331353E-2</c:v>
                </c:pt>
                <c:pt idx="102">
                  <c:v>9.4152898546204011E-2</c:v>
                </c:pt>
                <c:pt idx="103">
                  <c:v>9.4518852285371185E-2</c:v>
                </c:pt>
                <c:pt idx="104">
                  <c:v>9.4877983647913181E-2</c:v>
                </c:pt>
                <c:pt idx="105">
                  <c:v>9.5230371491102028E-2</c:v>
                </c:pt>
                <c:pt idx="106">
                  <c:v>9.5576093850686869E-2</c:v>
                </c:pt>
                <c:pt idx="107">
                  <c:v>9.591522794911668E-2</c:v>
                </c:pt>
                <c:pt idx="108">
                  <c:v>9.6247850203681776E-2</c:v>
                </c:pt>
                <c:pt idx="109">
                  <c:v>9.6574036234575555E-2</c:v>
                </c:pt>
                <c:pt idx="110">
                  <c:v>9.6893860872876866E-2</c:v>
                </c:pt>
                <c:pt idx="111">
                  <c:v>9.7207398168454501E-2</c:v>
                </c:pt>
                <c:pt idx="112">
                  <c:v>9.7514721397793408E-2</c:v>
                </c:pt>
                <c:pt idx="113">
                  <c:v>9.7815903071744981E-2</c:v>
                </c:pt>
                <c:pt idx="114">
                  <c:v>9.8111014943200195E-2</c:v>
                </c:pt>
                <c:pt idx="115">
                  <c:v>9.8400128014687976E-2</c:v>
                </c:pt>
                <c:pt idx="116">
                  <c:v>9.868331254589896E-2</c:v>
                </c:pt>
                <c:pt idx="117">
                  <c:v>9.8960638061135267E-2</c:v>
                </c:pt>
                <c:pt idx="118">
                  <c:v>9.9232173356686618E-2</c:v>
                </c:pt>
                <c:pt idx="119">
                  <c:v>9.9497986508134878E-2</c:v>
                </c:pt>
                <c:pt idx="120">
                  <c:v>9.9758144877586066E-2</c:v>
                </c:pt>
                <c:pt idx="121">
                  <c:v>0.10001271512083139</c:v>
                </c:pt>
                <c:pt idx="122">
                  <c:v>0.10026176319443836</c:v>
                </c:pt>
                <c:pt idx="123">
                  <c:v>0.10050535436277143</c:v>
                </c:pt>
                <c:pt idx="124">
                  <c:v>0.10074355320494459</c:v>
                </c:pt>
                <c:pt idx="125">
                  <c:v>0.10097642362170466</c:v>
                </c:pt>
                <c:pt idx="126">
                  <c:v>0.1012040288422472</c:v>
                </c:pt>
                <c:pt idx="127">
                  <c:v>0.10142643143096594</c:v>
                </c:pt>
                <c:pt idx="128">
                  <c:v>0.10164369329413493</c:v>
                </c:pt>
                <c:pt idx="129">
                  <c:v>0.10185587568652546</c:v>
                </c:pt>
                <c:pt idx="130">
                  <c:v>0.10206303921795777</c:v>
                </c:pt>
                <c:pt idx="131">
                  <c:v>0.10226524385978851</c:v>
                </c:pt>
                <c:pt idx="132">
                  <c:v>0.10246254895133398</c:v>
                </c:pt>
                <c:pt idx="133">
                  <c:v>0.10265501320623023</c:v>
                </c:pt>
                <c:pt idx="134">
                  <c:v>0.10284269471873091</c:v>
                </c:pt>
                <c:pt idx="135">
                  <c:v>0.10302565096994279</c:v>
                </c:pt>
                <c:pt idx="136">
                  <c:v>0.10320393883399957</c:v>
                </c:pt>
                <c:pt idx="137">
                  <c:v>0.10337761458417596</c:v>
                </c:pt>
                <c:pt idx="138">
                  <c:v>0.1035467338989404</c:v>
                </c:pt>
                <c:pt idx="139">
                  <c:v>0.10371135186794865</c:v>
                </c:pt>
                <c:pt idx="140">
                  <c:v>0.10387152299797867</c:v>
                </c:pt>
                <c:pt idx="141">
                  <c:v>0.10402730121880625</c:v>
                </c:pt>
                <c:pt idx="142">
                  <c:v>0.10417873988902347</c:v>
                </c:pt>
                <c:pt idx="143">
                  <c:v>0.10432589180179949</c:v>
                </c:pt>
                <c:pt idx="144">
                  <c:v>0.10446880919058431</c:v>
                </c:pt>
                <c:pt idx="145">
                  <c:v>0.10460754373475725</c:v>
                </c:pt>
                <c:pt idx="146">
                  <c:v>0.10474214656521846</c:v>
                </c:pt>
                <c:pt idx="147">
                  <c:v>0.1048726682699264</c:v>
                </c:pt>
                <c:pt idx="148">
                  <c:v>0.10499915889937983</c:v>
                </c:pt>
                <c:pt idx="149">
                  <c:v>0.10512166797204667</c:v>
                </c:pt>
                <c:pt idx="150">
                  <c:v>0.10524024447973854</c:v>
                </c:pt>
                <c:pt idx="151">
                  <c:v>0.10535493689293238</c:v>
                </c:pt>
                <c:pt idx="152">
                  <c:v>0.10546579316604023</c:v>
                </c:pt>
                <c:pt idx="153">
                  <c:v>0.10557286074262616</c:v>
                </c:pt>
                <c:pt idx="154">
                  <c:v>0.10567618656057227</c:v>
                </c:pt>
                <c:pt idx="155">
                  <c:v>0.10577581705719341</c:v>
                </c:pt>
                <c:pt idx="156">
                  <c:v>0.10587179817430174</c:v>
                </c:pt>
                <c:pt idx="157">
                  <c:v>0.10596417536322073</c:v>
                </c:pt>
                <c:pt idx="158">
                  <c:v>0.10605299358975033</c:v>
                </c:pt>
                <c:pt idx="159">
                  <c:v>0.10613829733908274</c:v>
                </c:pt>
                <c:pt idx="160">
                  <c:v>0.10622013062066961</c:v>
                </c:pt>
                <c:pt idx="161">
                  <c:v>0.1062985369730412</c:v>
                </c:pt>
                <c:pt idx="162">
                  <c:v>0.1063735594685782</c:v>
                </c:pt>
                <c:pt idx="163">
                  <c:v>0.10644524071823577</c:v>
                </c:pt>
                <c:pt idx="164">
                  <c:v>0.10651362287622174</c:v>
                </c:pt>
                <c:pt idx="165">
                  <c:v>0.10657874764462799</c:v>
                </c:pt>
                <c:pt idx="166">
                  <c:v>0.10664065627801604</c:v>
                </c:pt>
                <c:pt idx="167">
                  <c:v>0.1066993895879577</c:v>
                </c:pt>
                <c:pt idx="168">
                  <c:v>0.10675498794753056</c:v>
                </c:pt>
                <c:pt idx="169">
                  <c:v>0.10680749129576894</c:v>
                </c:pt>
                <c:pt idx="170">
                  <c:v>0.10685693914207126</c:v>
                </c:pt>
                <c:pt idx="171">
                  <c:v>0.10690337057056304</c:v>
                </c:pt>
                <c:pt idx="172">
                  <c:v>0.10694682424441776</c:v>
                </c:pt>
                <c:pt idx="173">
                  <c:v>0.10698733841013405</c:v>
                </c:pt>
                <c:pt idx="174">
                  <c:v>0.10702495090177096</c:v>
                </c:pt>
                <c:pt idx="175">
                  <c:v>0.10705969914514162</c:v>
                </c:pt>
                <c:pt idx="176">
                  <c:v>0.10709162016196457</c:v>
                </c:pt>
                <c:pt idx="177">
                  <c:v>0.10712075057397491</c:v>
                </c:pt>
                <c:pt idx="178">
                  <c:v>0.10714712660699401</c:v>
                </c:pt>
                <c:pt idx="179">
                  <c:v>0.10717078409495959</c:v>
                </c:pt>
                <c:pt idx="180">
                  <c:v>0.10719175848391507</c:v>
                </c:pt>
                <c:pt idx="181">
                  <c:v>0.10721008483596044</c:v>
                </c:pt>
                <c:pt idx="182">
                  <c:v>0.10722579783316283</c:v>
                </c:pt>
                <c:pt idx="183">
                  <c:v>0.10723893178142924</c:v>
                </c:pt>
                <c:pt idx="184">
                  <c:v>0.10724952061434073</c:v>
                </c:pt>
                <c:pt idx="185">
                  <c:v>0.1072575978969481</c:v>
                </c:pt>
                <c:pt idx="186">
                  <c:v>0.10726319682953066</c:v>
                </c:pt>
                <c:pt idx="187">
                  <c:v>0.10726635025131688</c:v>
                </c:pt>
                <c:pt idx="188">
                  <c:v>0.10726709064416927</c:v>
                </c:pt>
                <c:pt idx="189">
                  <c:v>0.10726545013623172</c:v>
                </c:pt>
                <c:pt idx="190">
                  <c:v>0.10726146050554129</c:v>
                </c:pt>
                <c:pt idx="191">
                  <c:v>0.10725515318360329</c:v>
                </c:pt>
                <c:pt idx="192">
                  <c:v>0.1072465592589326</c:v>
                </c:pt>
                <c:pt idx="193">
                  <c:v>0.10723570948055781</c:v>
                </c:pt>
                <c:pt idx="194">
                  <c:v>0.10722263426149198</c:v>
                </c:pt>
                <c:pt idx="195">
                  <c:v>0.10720736368216853</c:v>
                </c:pt>
                <c:pt idx="196">
                  <c:v>0.10718992749384293</c:v>
                </c:pt>
                <c:pt idx="197">
                  <c:v>0.10717035512196085</c:v>
                </c:pt>
                <c:pt idx="198">
                  <c:v>0.10714867566949229</c:v>
                </c:pt>
                <c:pt idx="199">
                  <c:v>0.10712491792023364</c:v>
                </c:pt>
                <c:pt idx="200">
                  <c:v>0.10709911034207567</c:v>
                </c:pt>
                <c:pt idx="201">
                  <c:v>0.10707128109024021</c:v>
                </c:pt>
                <c:pt idx="202">
                  <c:v>0.1070414580104839</c:v>
                </c:pt>
                <c:pt idx="203">
                  <c:v>0.10700966864227036</c:v>
                </c:pt>
                <c:pt idx="204">
                  <c:v>0.10697594022191113</c:v>
                </c:pt>
                <c:pt idx="205">
                  <c:v>0.10694029968567439</c:v>
                </c:pt>
                <c:pt idx="206">
                  <c:v>0.1069027736728641</c:v>
                </c:pt>
                <c:pt idx="207">
                  <c:v>0.1068633885288679</c:v>
                </c:pt>
                <c:pt idx="208">
                  <c:v>0.10682217030817402</c:v>
                </c:pt>
                <c:pt idx="209">
                  <c:v>0.10677914477735952</c:v>
                </c:pt>
                <c:pt idx="210">
                  <c:v>0.10673433741804778</c:v>
                </c:pt>
                <c:pt idx="211">
                  <c:v>0.10668777342983697</c:v>
                </c:pt>
                <c:pt idx="212">
                  <c:v>0.10663947773319912</c:v>
                </c:pt>
                <c:pt idx="213">
                  <c:v>0.10658947497235083</c:v>
                </c:pt>
                <c:pt idx="214">
                  <c:v>0.10653778951809476</c:v>
                </c:pt>
                <c:pt idx="215">
                  <c:v>0.10648444547063332</c:v>
                </c:pt>
                <c:pt idx="216">
                  <c:v>0.10642946666235399</c:v>
                </c:pt>
                <c:pt idx="217">
                  <c:v>0.10637287666058734</c:v>
                </c:pt>
                <c:pt idx="218">
                  <c:v>0.10631469877033689</c:v>
                </c:pt>
                <c:pt idx="219">
                  <c:v>0.1062549560369825</c:v>
                </c:pt>
                <c:pt idx="220">
                  <c:v>0.10619367124895639</c:v>
                </c:pt>
                <c:pt idx="221">
                  <c:v>0.10613086694039238</c:v>
                </c:pt>
                <c:pt idx="222">
                  <c:v>0.10606656539374927</c:v>
                </c:pt>
                <c:pt idx="223">
                  <c:v>0.10600078864240742</c:v>
                </c:pt>
                <c:pt idx="224">
                  <c:v>0.10593355847323978</c:v>
                </c:pt>
                <c:pt idx="225">
                  <c:v>0.10586489642915733</c:v>
                </c:pt>
                <c:pt idx="226">
                  <c:v>0.10579482381162884</c:v>
                </c:pt>
                <c:pt idx="227">
                  <c:v>0.10572336168317584</c:v>
                </c:pt>
                <c:pt idx="228">
                  <c:v>0.10565053086984227</c:v>
                </c:pt>
                <c:pt idx="229">
                  <c:v>0.10557635196364001</c:v>
                </c:pt>
                <c:pt idx="230">
                  <c:v>0.10550084532496934</c:v>
                </c:pt>
                <c:pt idx="231">
                  <c:v>0.10542403108501586</c:v>
                </c:pt>
                <c:pt idx="232">
                  <c:v>0.10534592914812309</c:v>
                </c:pt>
                <c:pt idx="233">
                  <c:v>0.10526655919414149</c:v>
                </c:pt>
                <c:pt idx="234">
                  <c:v>0.10518594068075399</c:v>
                </c:pt>
                <c:pt idx="235">
                  <c:v>0.10510409284577828</c:v>
                </c:pt>
                <c:pt idx="236">
                  <c:v>0.10502103470944607</c:v>
                </c:pt>
                <c:pt idx="237">
                  <c:v>0.10493678507665961</c:v>
                </c:pt>
                <c:pt idx="238">
                  <c:v>0.10485136253922575</c:v>
                </c:pt>
                <c:pt idx="239">
                  <c:v>0.10476478547806718</c:v>
                </c:pt>
                <c:pt idx="240">
                  <c:v>0.10467707206541242</c:v>
                </c:pt>
                <c:pt idx="241">
                  <c:v>0.10458824026696288</c:v>
                </c:pt>
                <c:pt idx="242">
                  <c:v>0.10449830784403909</c:v>
                </c:pt>
                <c:pt idx="243">
                  <c:v>0.10440729235570494</c:v>
                </c:pt>
                <c:pt idx="244">
                  <c:v>0.1043152111608709</c:v>
                </c:pt>
                <c:pt idx="245">
                  <c:v>0.10422208142037606</c:v>
                </c:pt>
                <c:pt idx="246">
                  <c:v>0.10412792009904934</c:v>
                </c:pt>
                <c:pt idx="247">
                  <c:v>0.10403274396775014</c:v>
                </c:pt>
                <c:pt idx="248">
                  <c:v>0.10393656960538848</c:v>
                </c:pt>
                <c:pt idx="249">
                  <c:v>0.10383941340092485</c:v>
                </c:pt>
                <c:pt idx="250">
                  <c:v>0.10374129155535013</c:v>
                </c:pt>
                <c:pt idx="251">
                  <c:v>0.10364222008364556</c:v>
                </c:pt>
                <c:pt idx="252">
                  <c:v>0.10354221481672317</c:v>
                </c:pt>
                <c:pt idx="253">
                  <c:v>0.10344129140334662</c:v>
                </c:pt>
                <c:pt idx="254">
                  <c:v>0.10333946531203292</c:v>
                </c:pt>
                <c:pt idx="255">
                  <c:v>0.10323675183293489</c:v>
                </c:pt>
                <c:pt idx="256">
                  <c:v>0.10313316607970498</c:v>
                </c:pt>
                <c:pt idx="257">
                  <c:v>0.10302872299134011</c:v>
                </c:pt>
                <c:pt idx="258">
                  <c:v>0.10292343733400824</c:v>
                </c:pt>
                <c:pt idx="259">
                  <c:v>0.1028173237028564</c:v>
                </c:pt>
                <c:pt idx="260">
                  <c:v>0.10271039652380066</c:v>
                </c:pt>
                <c:pt idx="261">
                  <c:v>0.10260267005529825</c:v>
                </c:pt>
                <c:pt idx="262">
                  <c:v>0.10249415839010145</c:v>
                </c:pt>
                <c:pt idx="263">
                  <c:v>0.10238487545699454</c:v>
                </c:pt>
                <c:pt idx="264">
                  <c:v>0.10227483502251254</c:v>
                </c:pt>
                <c:pt idx="265">
                  <c:v>0.10216405069264324</c:v>
                </c:pt>
                <c:pt idx="266">
                  <c:v>0.1020525359145119</c:v>
                </c:pt>
                <c:pt idx="267">
                  <c:v>0.10194030397804886</c:v>
                </c:pt>
                <c:pt idx="268">
                  <c:v>0.10182736801764078</c:v>
                </c:pt>
                <c:pt idx="269">
                  <c:v>0.10171374101376476</c:v>
                </c:pt>
                <c:pt idx="270">
                  <c:v>0.10159943579460659</c:v>
                </c:pt>
                <c:pt idx="271">
                  <c:v>0.10148446503766201</c:v>
                </c:pt>
                <c:pt idx="272">
                  <c:v>0.10136884127132259</c:v>
                </c:pt>
                <c:pt idx="273">
                  <c:v>0.10125257687644514</c:v>
                </c:pt>
                <c:pt idx="274">
                  <c:v>0.10113568408790538</c:v>
                </c:pt>
                <c:pt idx="275">
                  <c:v>0.10101817499613625</c:v>
                </c:pt>
                <c:pt idx="276">
                  <c:v>0.1009000615486503</c:v>
                </c:pt>
                <c:pt idx="277">
                  <c:v>0.10078135555154707</c:v>
                </c:pt>
                <c:pt idx="278">
                  <c:v>0.10066206867100518</c:v>
                </c:pt>
                <c:pt idx="279">
                  <c:v>0.10054221243475918</c:v>
                </c:pt>
                <c:pt idx="280">
                  <c:v>0.10042179823356191</c:v>
                </c:pt>
                <c:pt idx="281">
                  <c:v>0.10030083732263165</c:v>
                </c:pt>
                <c:pt idx="282">
                  <c:v>0.10017934082308499</c:v>
                </c:pt>
                <c:pt idx="283">
                  <c:v>0.1000573197233552</c:v>
                </c:pt>
                <c:pt idx="284">
                  <c:v>9.9934784880596123E-2</c:v>
                </c:pt>
                <c:pt idx="285">
                  <c:v>9.9811747022071989E-2</c:v>
                </c:pt>
                <c:pt idx="286">
                  <c:v>9.9688216746533262E-2</c:v>
                </c:pt>
                <c:pt idx="287">
                  <c:v>9.9564204525578487E-2</c:v>
                </c:pt>
                <c:pt idx="288">
                  <c:v>9.9439720705002399E-2</c:v>
                </c:pt>
                <c:pt idx="289">
                  <c:v>9.9314775506130479E-2</c:v>
                </c:pt>
                <c:pt idx="290">
                  <c:v>9.9189379027139896E-2</c:v>
                </c:pt>
                <c:pt idx="291">
                  <c:v>9.9063541244367184E-2</c:v>
                </c:pt>
                <c:pt idx="292">
                  <c:v>9.8937272013602612E-2</c:v>
                </c:pt>
                <c:pt idx="293">
                  <c:v>9.8810581071371667E-2</c:v>
                </c:pt>
                <c:pt idx="294">
                  <c:v>9.8683478036203351E-2</c:v>
                </c:pt>
                <c:pt idx="295">
                  <c:v>9.8555972409885492E-2</c:v>
                </c:pt>
                <c:pt idx="296">
                  <c:v>9.8428073578707934E-2</c:v>
                </c:pt>
                <c:pt idx="297">
                  <c:v>9.8299790814692603E-2</c:v>
                </c:pt>
                <c:pt idx="298">
                  <c:v>9.8171133276811193E-2</c:v>
                </c:pt>
                <c:pt idx="299">
                  <c:v>9.8042110012190722E-2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5-465E-8F01-8988837CC9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Gamma!$Q$9:$Q$308</c:f>
              <c:numCache>
                <c:formatCode>0.0</c:formatCode>
                <c:ptCount val="300"/>
                <c:pt idx="0">
                  <c:v>1.6962027047055797E-3</c:v>
                </c:pt>
                <c:pt idx="1">
                  <c:v>5.0458337617752475E-3</c:v>
                </c:pt>
                <c:pt idx="2">
                  <c:v>8.3319857791265012E-3</c:v>
                </c:pt>
                <c:pt idx="3">
                  <c:v>1.1555559564897913E-2</c:v>
                </c:pt>
                <c:pt idx="4">
                  <c:v>1.471744456904474E-2</c:v>
                </c:pt>
                <c:pt idx="5">
                  <c:v>1.7818519017580983E-2</c:v>
                </c:pt>
                <c:pt idx="6">
                  <c:v>2.0859650045297669E-2</c:v>
                </c:pt>
                <c:pt idx="7">
                  <c:v>2.3841693826975565E-2</c:v>
                </c:pt>
                <c:pt idx="8">
                  <c:v>2.6765495707108424E-2</c:v>
                </c:pt>
                <c:pt idx="9">
                  <c:v>2.9631890328152145E-2</c:v>
                </c:pt>
                <c:pt idx="10">
                  <c:v>3.2441701757318954E-2</c:v>
                </c:pt>
                <c:pt idx="11">
                  <c:v>3.519574361192658E-2</c:v>
                </c:pt>
                <c:pt idx="12">
                  <c:v>3.7894819183330132E-2</c:v>
                </c:pt>
                <c:pt idx="13">
                  <c:v>4.0539721559434153E-2</c:v>
                </c:pt>
                <c:pt idx="14">
                  <c:v>4.3131233745822541E-2</c:v>
                </c:pt>
                <c:pt idx="15">
                  <c:v>4.5670128785501689E-2</c:v>
                </c:pt>
                <c:pt idx="16">
                  <c:v>4.8157169877283947E-2</c:v>
                </c:pt>
                <c:pt idx="17">
                  <c:v>5.0593110492823487E-2</c:v>
                </c:pt>
                <c:pt idx="18">
                  <c:v>5.2978694492319345E-2</c:v>
                </c:pt>
                <c:pt idx="19">
                  <c:v>5.5314656238897052E-2</c:v>
                </c:pt>
                <c:pt idx="20">
                  <c:v>5.7601720711692457E-2</c:v>
                </c:pt>
                <c:pt idx="21">
                  <c:v>5.9840603617639501E-2</c:v>
                </c:pt>
                <c:pt idx="22">
                  <c:v>6.2032011501988699E-2</c:v>
                </c:pt>
                <c:pt idx="23">
                  <c:v>6.4176641857561723E-2</c:v>
                </c:pt>
                <c:pt idx="24">
                  <c:v>6.6275183232760992E-2</c:v>
                </c:pt>
                <c:pt idx="25">
                  <c:v>6.8328315338339954E-2</c:v>
                </c:pt>
                <c:pt idx="26">
                  <c:v>7.0336709152966692E-2</c:v>
                </c:pt>
                <c:pt idx="27">
                  <c:v>7.2301027027570866E-2</c:v>
                </c:pt>
                <c:pt idx="28">
                  <c:v>7.4221922788497097E-2</c:v>
                </c:pt>
                <c:pt idx="29">
                  <c:v>7.6100041839487223E-2</c:v>
                </c:pt>
                <c:pt idx="30">
                  <c:v>7.7936021262495742E-2</c:v>
                </c:pt>
                <c:pt idx="31">
                  <c:v>7.9730489917336028E-2</c:v>
                </c:pt>
                <c:pt idx="32">
                  <c:v>8.1484068540214644E-2</c:v>
                </c:pt>
                <c:pt idx="33">
                  <c:v>8.3197369841109647E-2</c:v>
                </c:pt>
                <c:pt idx="34">
                  <c:v>8.487099860004664E-2</c:v>
                </c:pt>
                <c:pt idx="35">
                  <c:v>8.6505551762281738E-2</c:v>
                </c:pt>
                <c:pt idx="36">
                  <c:v>8.8101618532363646E-2</c:v>
                </c:pt>
                <c:pt idx="37">
                  <c:v>8.9659780467154504E-2</c:v>
                </c:pt>
                <c:pt idx="38">
                  <c:v>9.1180611567758751E-2</c:v>
                </c:pt>
                <c:pt idx="39">
                  <c:v>9.2664678370398587E-2</c:v>
                </c:pt>
                <c:pt idx="40">
                  <c:v>9.4112540036261794E-2</c:v>
                </c:pt>
                <c:pt idx="41">
                  <c:v>9.5524748440302079E-2</c:v>
                </c:pt>
                <c:pt idx="42">
                  <c:v>9.6901848259033849E-2</c:v>
                </c:pt>
                <c:pt idx="43">
                  <c:v>9.8244377057301588E-2</c:v>
                </c:pt>
                <c:pt idx="44">
                  <c:v>9.9552865374060689E-2</c:v>
                </c:pt>
                <c:pt idx="45">
                  <c:v>0.10082783680717886</c:v>
                </c:pt>
                <c:pt idx="46">
                  <c:v>0.10206980809725803</c:v>
                </c:pt>
                <c:pt idx="47">
                  <c:v>0.10327928921047437</c:v>
                </c:pt>
                <c:pt idx="48">
                  <c:v>0.10445678342049963</c:v>
                </c:pt>
                <c:pt idx="49">
                  <c:v>0.10560278738942991</c:v>
                </c:pt>
                <c:pt idx="50">
                  <c:v>0.10671779124784794</c:v>
                </c:pt>
                <c:pt idx="51">
                  <c:v>0.10780227867390728</c:v>
                </c:pt>
                <c:pt idx="52">
                  <c:v>0.10885672697150955</c:v>
                </c:pt>
                <c:pt idx="53">
                  <c:v>0.10988160714762375</c:v>
                </c:pt>
                <c:pt idx="54">
                  <c:v>0.11087738398866617</c:v>
                </c:pt>
                <c:pt idx="55">
                  <c:v>0.11184451613602876</c:v>
                </c:pt>
                <c:pt idx="56">
                  <c:v>0.11278345616069434</c:v>
                </c:pt>
                <c:pt idx="57">
                  <c:v>0.11369465063706957</c:v>
                </c:pt>
                <c:pt idx="58">
                  <c:v>0.11457854021586321</c:v>
                </c:pt>
                <c:pt idx="59">
                  <c:v>0.11543555969620953</c:v>
                </c:pt>
                <c:pt idx="60">
                  <c:v>0.11626613809690564</c:v>
                </c:pt>
                <c:pt idx="61">
                  <c:v>0.11707069872684524</c:v>
                </c:pt>
                <c:pt idx="62">
                  <c:v>0.1178496592546284</c:v>
                </c:pt>
                <c:pt idx="63">
                  <c:v>0.11860343177737333</c:v>
                </c:pt>
                <c:pt idx="64">
                  <c:v>0.11933242288873515</c:v>
                </c:pt>
                <c:pt idx="65">
                  <c:v>0.12003703374611224</c:v>
                </c:pt>
                <c:pt idx="66">
                  <c:v>0.12071766013711807</c:v>
                </c:pt>
                <c:pt idx="67">
                  <c:v>0.12137469254521589</c:v>
                </c:pt>
                <c:pt idx="68">
                  <c:v>0.12200851621466068</c:v>
                </c:pt>
                <c:pt idx="69">
                  <c:v>0.12261951121466581</c:v>
                </c:pt>
                <c:pt idx="70">
                  <c:v>0.12320805250278355</c:v>
                </c:pt>
                <c:pt idx="71">
                  <c:v>0.12377450998761108</c:v>
                </c:pt>
                <c:pt idx="72">
                  <c:v>0.12431924859072542</c:v>
                </c:pt>
                <c:pt idx="73">
                  <c:v>0.12484262830791328</c:v>
                </c:pt>
                <c:pt idx="74">
                  <c:v>0.1253450042697177</c:v>
                </c:pt>
                <c:pt idx="75">
                  <c:v>0.12582672680119394</c:v>
                </c:pt>
                <c:pt idx="76">
                  <c:v>0.12628814148108466</c:v>
                </c:pt>
                <c:pt idx="77">
                  <c:v>0.12672958920020758</c:v>
                </c:pt>
                <c:pt idx="78">
                  <c:v>0.12715140621923543</c:v>
                </c:pt>
                <c:pt idx="79">
                  <c:v>0.12755392422574102</c:v>
                </c:pt>
                <c:pt idx="80">
                  <c:v>0.12793747039064801</c:v>
                </c:pt>
                <c:pt idx="81">
                  <c:v>0.12830236742393311</c:v>
                </c:pt>
                <c:pt idx="82">
                  <c:v>0.12864893362977106</c:v>
                </c:pt>
                <c:pt idx="83">
                  <c:v>0.12897748296097183</c:v>
                </c:pt>
                <c:pt idx="84">
                  <c:v>0.12928832507281601</c:v>
                </c:pt>
                <c:pt idx="85">
                  <c:v>0.12958176537623095</c:v>
                </c:pt>
                <c:pt idx="86">
                  <c:v>0.12985810509038481</c:v>
                </c:pt>
                <c:pt idx="87">
                  <c:v>0.13011764129462836</c:v>
                </c:pt>
                <c:pt idx="88">
                  <c:v>0.13036066697984522</c:v>
                </c:pt>
                <c:pt idx="89">
                  <c:v>0.13058747109923438</c:v>
                </c:pt>
                <c:pt idx="90">
                  <c:v>0.13079833861841259</c:v>
                </c:pt>
                <c:pt idx="91">
                  <c:v>0.1309935505650158</c:v>
                </c:pt>
                <c:pt idx="92">
                  <c:v>0.13117338407767748</c:v>
                </c:pt>
                <c:pt idx="93">
                  <c:v>0.13133811245445473</c:v>
                </c:pt>
                <c:pt idx="94">
                  <c:v>0.13148800520063697</c:v>
                </c:pt>
                <c:pt idx="95">
                  <c:v>0.13162332807608054</c:v>
                </c:pt>
                <c:pt idx="96">
                  <c:v>0.13174434314190758</c:v>
                </c:pt>
                <c:pt idx="97">
                  <c:v>0.13185130880665802</c:v>
                </c:pt>
                <c:pt idx="98">
                  <c:v>0.13194447987198935</c:v>
                </c:pt>
                <c:pt idx="99">
                  <c:v>0.13202410757775254</c:v>
                </c:pt>
                <c:pt idx="100">
                  <c:v>0.13209043964652964</c:v>
                </c:pt>
                <c:pt idx="101">
                  <c:v>0.13214372032771748</c:v>
                </c:pt>
                <c:pt idx="102">
                  <c:v>0.13218419044103424</c:v>
                </c:pt>
                <c:pt idx="103">
                  <c:v>0.13221208741959034</c:v>
                </c:pt>
                <c:pt idx="104">
                  <c:v>0.13222764535228024</c:v>
                </c:pt>
                <c:pt idx="105">
                  <c:v>0.13223109502593061</c:v>
                </c:pt>
                <c:pt idx="106">
                  <c:v>0.13222266396668039</c:v>
                </c:pt>
                <c:pt idx="107">
                  <c:v>0.13220257648110559</c:v>
                </c:pt>
                <c:pt idx="108">
                  <c:v>0.13217105369671278</c:v>
                </c:pt>
                <c:pt idx="109">
                  <c:v>0.13212831360199698</c:v>
                </c:pt>
                <c:pt idx="110">
                  <c:v>0.13207457108602116</c:v>
                </c:pt>
                <c:pt idx="111">
                  <c:v>0.13201003797757255</c:v>
                </c:pt>
                <c:pt idx="112">
                  <c:v>0.13193492308375124</c:v>
                </c:pt>
                <c:pt idx="113">
                  <c:v>0.13184943222827206</c:v>
                </c:pt>
                <c:pt idx="114">
                  <c:v>0.13175376828909577</c:v>
                </c:pt>
                <c:pt idx="115">
                  <c:v>0.13164813123578237</c:v>
                </c:pt>
                <c:pt idx="116">
                  <c:v>0.13153271816637366</c:v>
                </c:pt>
                <c:pt idx="117">
                  <c:v>0.13140772334378167</c:v>
                </c:pt>
                <c:pt idx="118">
                  <c:v>0.13127333823174631</c:v>
                </c:pt>
                <c:pt idx="119">
                  <c:v>0.13112975153047823</c:v>
                </c:pt>
                <c:pt idx="120">
                  <c:v>0.13097714921172865</c:v>
                </c:pt>
                <c:pt idx="121">
                  <c:v>0.13081571455351623</c:v>
                </c:pt>
                <c:pt idx="122">
                  <c:v>0.13064562817448794</c:v>
                </c:pt>
                <c:pt idx="123">
                  <c:v>0.13046706806773833</c:v>
                </c:pt>
                <c:pt idx="124">
                  <c:v>0.13028020963441764</c:v>
                </c:pt>
                <c:pt idx="125">
                  <c:v>0.13008522571671272</c:v>
                </c:pt>
                <c:pt idx="126">
                  <c:v>0.1298822866306083</c:v>
                </c:pt>
                <c:pt idx="127">
                  <c:v>0.12967156019824477</c:v>
                </c:pt>
                <c:pt idx="128">
                  <c:v>0.12945321177976549</c:v>
                </c:pt>
                <c:pt idx="129">
                  <c:v>0.1292274043049047</c:v>
                </c:pt>
                <c:pt idx="130">
                  <c:v>0.12899429830415746</c:v>
                </c:pt>
                <c:pt idx="131">
                  <c:v>0.12875405193961501</c:v>
                </c:pt>
                <c:pt idx="132">
                  <c:v>0.12850682103533631</c:v>
                </c:pt>
                <c:pt idx="133">
                  <c:v>0.12825275910743172</c:v>
                </c:pt>
                <c:pt idx="134">
                  <c:v>0.12799201739382102</c:v>
                </c:pt>
                <c:pt idx="135">
                  <c:v>0.12772474488354768</c:v>
                </c:pt>
                <c:pt idx="136">
                  <c:v>0.12745108834572164</c:v>
                </c:pt>
                <c:pt idx="137">
                  <c:v>0.12717119235834251</c:v>
                </c:pt>
                <c:pt idx="138">
                  <c:v>0.12688519933643272</c:v>
                </c:pt>
                <c:pt idx="139">
                  <c:v>0.12659324956009496</c:v>
                </c:pt>
                <c:pt idx="140">
                  <c:v>0.12629548120218115</c:v>
                </c:pt>
                <c:pt idx="141">
                  <c:v>0.12599203035549594</c:v>
                </c:pt>
                <c:pt idx="142">
                  <c:v>0.12568303105986819</c:v>
                </c:pt>
                <c:pt idx="143">
                  <c:v>0.12536861532876978</c:v>
                </c:pt>
                <c:pt idx="144">
                  <c:v>0.12504891317559824</c:v>
                </c:pt>
                <c:pt idx="145">
                  <c:v>0.12472405263983505</c:v>
                </c:pt>
                <c:pt idx="146">
                  <c:v>0.12439415981255483</c:v>
                </c:pt>
                <c:pt idx="147">
                  <c:v>0.12405935886199332</c:v>
                </c:pt>
                <c:pt idx="148">
                  <c:v>0.12371977205848714</c:v>
                </c:pt>
                <c:pt idx="149">
                  <c:v>0.12337551979940548</c:v>
                </c:pt>
                <c:pt idx="150">
                  <c:v>0.12302672063351877</c:v>
                </c:pt>
                <c:pt idx="151">
                  <c:v>0.12267349128520097</c:v>
                </c:pt>
                <c:pt idx="152">
                  <c:v>0.12231594667843386</c:v>
                </c:pt>
                <c:pt idx="153">
                  <c:v>0.1219541999602733</c:v>
                </c:pt>
                <c:pt idx="154">
                  <c:v>0.12158836252427549</c:v>
                </c:pt>
                <c:pt idx="155">
                  <c:v>0.12121854403346875</c:v>
                </c:pt>
                <c:pt idx="156">
                  <c:v>0.12084485244320221</c:v>
                </c:pt>
                <c:pt idx="157">
                  <c:v>0.1204673940235008</c:v>
                </c:pt>
                <c:pt idx="158">
                  <c:v>0.12008627338142688</c:v>
                </c:pt>
                <c:pt idx="159">
                  <c:v>0.11970159348293631</c:v>
                </c:pt>
                <c:pt idx="160">
                  <c:v>0.11931345567456858</c:v>
                </c:pt>
                <c:pt idx="161">
                  <c:v>0.11892195970486832</c:v>
                </c:pt>
                <c:pt idx="162">
                  <c:v>0.11852720374557171</c:v>
                </c:pt>
                <c:pt idx="163">
                  <c:v>0.11812928441242092</c:v>
                </c:pt>
                <c:pt idx="164">
                  <c:v>0.11772829678591866</c:v>
                </c:pt>
                <c:pt idx="165">
                  <c:v>0.11732433443165952</c:v>
                </c:pt>
                <c:pt idx="166">
                  <c:v>0.11691748942043263</c:v>
                </c:pt>
                <c:pt idx="167">
                  <c:v>0.11650785234821566</c:v>
                </c:pt>
                <c:pt idx="168">
                  <c:v>0.11609551235577199</c:v>
                </c:pt>
                <c:pt idx="169">
                  <c:v>0.11568055714805528</c:v>
                </c:pt>
                <c:pt idx="170">
                  <c:v>0.11526307301346397</c:v>
                </c:pt>
                <c:pt idx="171">
                  <c:v>0.11484314484265695</c:v>
                </c:pt>
                <c:pt idx="172">
                  <c:v>0.11442085614743047</c:v>
                </c:pt>
                <c:pt idx="173">
                  <c:v>0.11399628907905211</c:v>
                </c:pt>
                <c:pt idx="174">
                  <c:v>0.11356952444659232</c:v>
                </c:pt>
                <c:pt idx="175">
                  <c:v>0.113140641735007</c:v>
                </c:pt>
                <c:pt idx="176">
                  <c:v>0.11270971912280424</c:v>
                </c:pt>
                <c:pt idx="177">
                  <c:v>0.1122768334998057</c:v>
                </c:pt>
                <c:pt idx="178">
                  <c:v>0.11184206048439382</c:v>
                </c:pt>
                <c:pt idx="179">
                  <c:v>0.11140547444079905</c:v>
                </c:pt>
                <c:pt idx="180">
                  <c:v>0.11096714849590023</c:v>
                </c:pt>
                <c:pt idx="181">
                  <c:v>0.11052715455617194</c:v>
                </c:pt>
                <c:pt idx="182">
                  <c:v>0.11008556332399735</c:v>
                </c:pt>
                <c:pt idx="183">
                  <c:v>0.10964244431418366</c:v>
                </c:pt>
                <c:pt idx="184">
                  <c:v>0.10919786587005507</c:v>
                </c:pt>
                <c:pt idx="185">
                  <c:v>0.10875189517931076</c:v>
                </c:pt>
                <c:pt idx="186">
                  <c:v>0.10830459828988601</c:v>
                </c:pt>
                <c:pt idx="187">
                  <c:v>0.10785604012534049</c:v>
                </c:pt>
                <c:pt idx="188">
                  <c:v>0.10740628450042021</c:v>
                </c:pt>
                <c:pt idx="189">
                  <c:v>0.10695539413603393</c:v>
                </c:pt>
                <c:pt idx="190">
                  <c:v>0.10650343067436026</c:v>
                </c:pt>
                <c:pt idx="191">
                  <c:v>0.10605045469344616</c:v>
                </c:pt>
                <c:pt idx="192">
                  <c:v>0.10559652572216037</c:v>
                </c:pt>
                <c:pt idx="193">
                  <c:v>0.10514170225422301</c:v>
                </c:pt>
                <c:pt idx="194">
                  <c:v>0.10468604176271984</c:v>
                </c:pt>
                <c:pt idx="195">
                  <c:v>0.10422960071409648</c:v>
                </c:pt>
                <c:pt idx="196">
                  <c:v>0.10377243458202565</c:v>
                </c:pt>
                <c:pt idx="197">
                  <c:v>0.10331459786119027</c:v>
                </c:pt>
                <c:pt idx="198">
                  <c:v>0.10285614408071672</c:v>
                </c:pt>
                <c:pt idx="199">
                  <c:v>0.10239712581776259</c:v>
                </c:pt>
                <c:pt idx="200">
                  <c:v>0.10193759471048114</c:v>
                </c:pt>
                <c:pt idx="201">
                  <c:v>0.10147760147131199</c:v>
                </c:pt>
                <c:pt idx="202">
                  <c:v>0.10101719589971063</c:v>
                </c:pt>
                <c:pt idx="203">
                  <c:v>0.10055642689492356</c:v>
                </c:pt>
                <c:pt idx="204">
                  <c:v>0.10009534246862634</c:v>
                </c:pt>
                <c:pt idx="205">
                  <c:v>9.9633989757144215E-2</c:v>
                </c:pt>
                <c:pt idx="206">
                  <c:v>9.9172415033944181E-2</c:v>
                </c:pt>
                <c:pt idx="207">
                  <c:v>9.8710663721653574E-2</c:v>
                </c:pt>
                <c:pt idx="208">
                  <c:v>9.8248780403847574E-2</c:v>
                </c:pt>
                <c:pt idx="209">
                  <c:v>9.7786808837126218E-2</c:v>
                </c:pt>
                <c:pt idx="210">
                  <c:v>9.7324791962584686E-2</c:v>
                </c:pt>
                <c:pt idx="211">
                  <c:v>9.6862771917357274E-2</c:v>
                </c:pt>
                <c:pt idx="212">
                  <c:v>9.6400790045973933E-2</c:v>
                </c:pt>
                <c:pt idx="213">
                  <c:v>9.5938886911663773E-2</c:v>
                </c:pt>
                <c:pt idx="214">
                  <c:v>9.5477102307296058E-2</c:v>
                </c:pt>
                <c:pt idx="215">
                  <c:v>9.5015475266425176E-2</c:v>
                </c:pt>
                <c:pt idx="216">
                  <c:v>9.4554044074017851E-2</c:v>
                </c:pt>
                <c:pt idx="217">
                  <c:v>9.4092846277224279E-2</c:v>
                </c:pt>
                <c:pt idx="218">
                  <c:v>9.3631918695738281E-2</c:v>
                </c:pt>
                <c:pt idx="219">
                  <c:v>9.317129743237279E-2</c:v>
                </c:pt>
                <c:pt idx="220">
                  <c:v>9.2711017883210872E-2</c:v>
                </c:pt>
                <c:pt idx="221">
                  <c:v>9.2251114747746735E-2</c:v>
                </c:pt>
                <c:pt idx="222">
                  <c:v>9.1791622038977908E-2</c:v>
                </c:pt>
                <c:pt idx="223">
                  <c:v>9.133257309317637E-2</c:v>
                </c:pt>
                <c:pt idx="224">
                  <c:v>9.087400057968624E-2</c:v>
                </c:pt>
                <c:pt idx="225">
                  <c:v>9.041593651060735E-2</c:v>
                </c:pt>
                <c:pt idx="226">
                  <c:v>8.9958412250189537E-2</c:v>
                </c:pt>
                <c:pt idx="227">
                  <c:v>8.9501458524343575E-2</c:v>
                </c:pt>
                <c:pt idx="228">
                  <c:v>8.9045105429789745E-2</c:v>
                </c:pt>
                <c:pt idx="229">
                  <c:v>8.8589382443323247E-2</c:v>
                </c:pt>
                <c:pt idx="230">
                  <c:v>8.8134318430713246E-2</c:v>
                </c:pt>
                <c:pt idx="231">
                  <c:v>8.7679941655763358E-2</c:v>
                </c:pt>
                <c:pt idx="232">
                  <c:v>8.7226279789000244E-2</c:v>
                </c:pt>
                <c:pt idx="233">
                  <c:v>8.6773359916429982E-2</c:v>
                </c:pt>
                <c:pt idx="234">
                  <c:v>8.6321208548076275E-2</c:v>
                </c:pt>
                <c:pt idx="235">
                  <c:v>8.586985162648729E-2</c:v>
                </c:pt>
                <c:pt idx="236">
                  <c:v>8.5419314535044019E-2</c:v>
                </c:pt>
                <c:pt idx="237">
                  <c:v>8.4969622106271625E-2</c:v>
                </c:pt>
                <c:pt idx="238">
                  <c:v>8.4520798629964269E-2</c:v>
                </c:pt>
                <c:pt idx="239">
                  <c:v>8.407286786117224E-2</c:v>
                </c:pt>
                <c:pt idx="240">
                  <c:v>8.3625853028270095E-2</c:v>
                </c:pt>
                <c:pt idx="241">
                  <c:v>8.3179776840623401E-2</c:v>
                </c:pt>
                <c:pt idx="242">
                  <c:v>8.2734661496478304E-2</c:v>
                </c:pt>
                <c:pt idx="243">
                  <c:v>8.229052869050836E-2</c:v>
                </c:pt>
                <c:pt idx="244">
                  <c:v>8.1847399621365849E-2</c:v>
                </c:pt>
                <c:pt idx="245">
                  <c:v>8.1405294999139996E-2</c:v>
                </c:pt>
                <c:pt idx="246">
                  <c:v>8.0964235052674527E-2</c:v>
                </c:pt>
                <c:pt idx="247">
                  <c:v>8.0524239536849881E-2</c:v>
                </c:pt>
                <c:pt idx="248">
                  <c:v>8.0085327739695122E-2</c:v>
                </c:pt>
                <c:pt idx="249">
                  <c:v>7.9647518489481428E-2</c:v>
                </c:pt>
                <c:pt idx="250">
                  <c:v>7.921083016166855E-2</c:v>
                </c:pt>
                <c:pt idx="251">
                  <c:v>7.877528068580078E-2</c:v>
                </c:pt>
                <c:pt idx="252">
                  <c:v>7.834088755227922E-2</c:v>
                </c:pt>
                <c:pt idx="253">
                  <c:v>7.790766781908362E-2</c:v>
                </c:pt>
                <c:pt idx="254">
                  <c:v>7.7475638118350704E-2</c:v>
                </c:pt>
                <c:pt idx="255">
                  <c:v>7.7044814662938221E-2</c:v>
                </c:pt>
                <c:pt idx="256">
                  <c:v>7.6615213252846343E-2</c:v>
                </c:pt>
                <c:pt idx="257">
                  <c:v>7.6186849281569907E-2</c:v>
                </c:pt>
                <c:pt idx="258">
                  <c:v>7.5759737742384217E-2</c:v>
                </c:pt>
                <c:pt idx="259">
                  <c:v>7.5333893234528493E-2</c:v>
                </c:pt>
                <c:pt idx="260">
                  <c:v>7.4909329969309574E-2</c:v>
                </c:pt>
                <c:pt idx="261">
                  <c:v>7.4486061776168552E-2</c:v>
                </c:pt>
                <c:pt idx="262">
                  <c:v>7.4064102108541433E-2</c:v>
                </c:pt>
                <c:pt idx="263">
                  <c:v>7.3643464049875249E-2</c:v>
                </c:pt>
                <c:pt idx="264">
                  <c:v>7.3224160319267387E-2</c:v>
                </c:pt>
                <c:pt idx="265">
                  <c:v>7.2806203277276341E-2</c:v>
                </c:pt>
                <c:pt idx="266">
                  <c:v>7.2389604931575965E-2</c:v>
                </c:pt>
                <c:pt idx="267">
                  <c:v>7.1974376942419982E-2</c:v>
                </c:pt>
                <c:pt idx="268">
                  <c:v>7.1560530628271321E-2</c:v>
                </c:pt>
                <c:pt idx="269">
                  <c:v>7.1148076971120675E-2</c:v>
                </c:pt>
                <c:pt idx="270">
                  <c:v>7.0737026621896626E-2</c:v>
                </c:pt>
                <c:pt idx="271">
                  <c:v>7.0327389905682519E-2</c:v>
                </c:pt>
                <c:pt idx="272">
                  <c:v>6.9919176827000745E-2</c:v>
                </c:pt>
                <c:pt idx="273">
                  <c:v>6.9512397074897328E-2</c:v>
                </c:pt>
                <c:pt idx="274">
                  <c:v>6.9107060028013229E-2</c:v>
                </c:pt>
                <c:pt idx="275">
                  <c:v>6.8703174759623883E-2</c:v>
                </c:pt>
                <c:pt idx="276">
                  <c:v>6.8300750042530473E-2</c:v>
                </c:pt>
                <c:pt idx="277">
                  <c:v>6.7899794353951562E-2</c:v>
                </c:pt>
                <c:pt idx="278">
                  <c:v>6.7500315880358527E-2</c:v>
                </c:pt>
                <c:pt idx="279">
                  <c:v>6.7102322522127972E-2</c:v>
                </c:pt>
                <c:pt idx="280">
                  <c:v>6.6705821898326537E-2</c:v>
                </c:pt>
                <c:pt idx="281">
                  <c:v>6.6310821351223931E-2</c:v>
                </c:pt>
                <c:pt idx="282">
                  <c:v>6.5917327950930527E-2</c:v>
                </c:pt>
                <c:pt idx="283">
                  <c:v>6.5525348499824818E-2</c:v>
                </c:pt>
                <c:pt idx="284">
                  <c:v>6.5134889537015517E-2</c:v>
                </c:pt>
                <c:pt idx="285">
                  <c:v>6.4745957342693547E-2</c:v>
                </c:pt>
                <c:pt idx="286">
                  <c:v>6.4358557942461758E-2</c:v>
                </c:pt>
                <c:pt idx="287">
                  <c:v>6.3972697111556176E-2</c:v>
                </c:pt>
                <c:pt idx="288">
                  <c:v>6.3588380379087608E-2</c:v>
                </c:pt>
                <c:pt idx="289">
                  <c:v>6.3205613032146377E-2</c:v>
                </c:pt>
                <c:pt idx="290">
                  <c:v>6.282440011987199E-2</c:v>
                </c:pt>
                <c:pt idx="291">
                  <c:v>6.2444746457507153E-2</c:v>
                </c:pt>
                <c:pt idx="292">
                  <c:v>6.2066656630347411E-2</c:v>
                </c:pt>
                <c:pt idx="293">
                  <c:v>6.1690134997706231E-2</c:v>
                </c:pt>
                <c:pt idx="294">
                  <c:v>6.1315185696716665E-2</c:v>
                </c:pt>
                <c:pt idx="295">
                  <c:v>6.0941812646117297E-2</c:v>
                </c:pt>
                <c:pt idx="296">
                  <c:v>6.0570019550152898E-2</c:v>
                </c:pt>
                <c:pt idx="297">
                  <c:v>6.0199809902139086E-2</c:v>
                </c:pt>
                <c:pt idx="298">
                  <c:v>5.9831186988150646E-2</c:v>
                </c:pt>
                <c:pt idx="299">
                  <c:v>5.9464153890669363E-2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5-465E-8F01-8988837C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752104"/>
        <c:axId val="1153751776"/>
      </c:lineChart>
      <c:catAx>
        <c:axId val="60843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0424"/>
        <c:crosses val="autoZero"/>
        <c:auto val="1"/>
        <c:lblAlgn val="ctr"/>
        <c:lblOffset val="100"/>
        <c:noMultiLvlLbl val="0"/>
      </c:catAx>
      <c:valAx>
        <c:axId val="6084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35176"/>
        <c:crosses val="autoZero"/>
        <c:crossBetween val="between"/>
      </c:valAx>
      <c:valAx>
        <c:axId val="115375177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52104"/>
        <c:crosses val="max"/>
        <c:crossBetween val="between"/>
      </c:valAx>
      <c:catAx>
        <c:axId val="1153752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375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Raw vs 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Gamma!$E$8</c:f>
              <c:strCache>
                <c:ptCount val="1"/>
                <c:pt idx="0">
                  <c:v>S-Curve (Impressions)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Gamma!$E$9:$E$60</c:f>
              <c:numCache>
                <c:formatCode>0%</c:formatCode>
                <c:ptCount val="52"/>
                <c:pt idx="0">
                  <c:v>0.60222815973211585</c:v>
                </c:pt>
                <c:pt idx="1">
                  <c:v>1.2196901113820279E-2</c:v>
                </c:pt>
                <c:pt idx="2">
                  <c:v>3.1485284488798528E-10</c:v>
                </c:pt>
                <c:pt idx="3">
                  <c:v>3.9383782854260119E-10</c:v>
                </c:pt>
                <c:pt idx="4">
                  <c:v>0</c:v>
                </c:pt>
                <c:pt idx="5">
                  <c:v>0.35877228107409831</c:v>
                </c:pt>
                <c:pt idx="6">
                  <c:v>0.36807359119292082</c:v>
                </c:pt>
                <c:pt idx="7">
                  <c:v>0.34881631647697625</c:v>
                </c:pt>
                <c:pt idx="8">
                  <c:v>0.3274727337406535</c:v>
                </c:pt>
                <c:pt idx="9">
                  <c:v>0.35287068673675731</c:v>
                </c:pt>
                <c:pt idx="10">
                  <c:v>0.32714143651832106</c:v>
                </c:pt>
                <c:pt idx="11">
                  <c:v>0.31646693894443617</c:v>
                </c:pt>
                <c:pt idx="12">
                  <c:v>0.30228903155984127</c:v>
                </c:pt>
                <c:pt idx="13">
                  <c:v>0.3139023015891389</c:v>
                </c:pt>
                <c:pt idx="14">
                  <c:v>0.32936975706763738</c:v>
                </c:pt>
                <c:pt idx="15">
                  <c:v>0.48254867733085977</c:v>
                </c:pt>
                <c:pt idx="16">
                  <c:v>4.8457386249407146E-2</c:v>
                </c:pt>
                <c:pt idx="17">
                  <c:v>1.4410001285894846E-3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8-41E9-AB22-327B0986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95728"/>
        <c:axId val="323795312"/>
      </c:lineChart>
      <c:lineChart>
        <c:grouping val="standard"/>
        <c:varyColors val="0"/>
        <c:ser>
          <c:idx val="0"/>
          <c:order val="0"/>
          <c:tx>
            <c:strRef>
              <c:f>Gamma!$B$8</c:f>
              <c:strCache>
                <c:ptCount val="1"/>
                <c:pt idx="0">
                  <c:v>Impressions -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Gamma!$B$9:$B$60</c:f>
              <c:numCache>
                <c:formatCode>#,##0</c:formatCode>
                <c:ptCount val="52"/>
                <c:pt idx="0">
                  <c:v>6150033</c:v>
                </c:pt>
                <c:pt idx="1">
                  <c:v>499568</c:v>
                </c:pt>
                <c:pt idx="2">
                  <c:v>76</c:v>
                </c:pt>
                <c:pt idx="3">
                  <c:v>85</c:v>
                </c:pt>
                <c:pt idx="4">
                  <c:v>0</c:v>
                </c:pt>
                <c:pt idx="5">
                  <c:v>3814592</c:v>
                </c:pt>
                <c:pt idx="6">
                  <c:v>3893620</c:v>
                </c:pt>
                <c:pt idx="7">
                  <c:v>3730469</c:v>
                </c:pt>
                <c:pt idx="8">
                  <c:v>3551539</c:v>
                </c:pt>
                <c:pt idx="9">
                  <c:v>3764671</c:v>
                </c:pt>
                <c:pt idx="10">
                  <c:v>3548775</c:v>
                </c:pt>
                <c:pt idx="11">
                  <c:v>3459906</c:v>
                </c:pt>
                <c:pt idx="12">
                  <c:v>3342360</c:v>
                </c:pt>
                <c:pt idx="13">
                  <c:v>3438605</c:v>
                </c:pt>
                <c:pt idx="14">
                  <c:v>3567373</c:v>
                </c:pt>
                <c:pt idx="15">
                  <c:v>4916185</c:v>
                </c:pt>
                <c:pt idx="16">
                  <c:v>1057382</c:v>
                </c:pt>
                <c:pt idx="17">
                  <c:v>165571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41E9-AB22-327B0986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30304"/>
        <c:axId val="576933216"/>
      </c:lineChart>
      <c:catAx>
        <c:axId val="3237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5312"/>
        <c:crosses val="autoZero"/>
        <c:auto val="1"/>
        <c:lblAlgn val="ctr"/>
        <c:lblOffset val="100"/>
        <c:noMultiLvlLbl val="0"/>
      </c:catAx>
      <c:valAx>
        <c:axId val="3237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5728"/>
        <c:crosses val="autoZero"/>
        <c:crossBetween val="between"/>
      </c:valAx>
      <c:valAx>
        <c:axId val="5769332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30304"/>
        <c:crosses val="max"/>
        <c:crossBetween val="between"/>
      </c:valAx>
      <c:catAx>
        <c:axId val="57693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7693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159544</xdr:colOff>
      <xdr:row>8</xdr:row>
      <xdr:rowOff>169074</xdr:rowOff>
    </xdr:from>
    <xdr:to>
      <xdr:col>17</xdr:col>
      <xdr:colOff>459581</xdr:colOff>
      <xdr:row>23</xdr:row>
      <xdr:rowOff>54774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117F4-C5B3-48F0-9F12-1FD9526A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71436</xdr:colOff>
      <xdr:row>0</xdr:row>
      <xdr:rowOff>0</xdr:rowOff>
    </xdr:from>
    <xdr:to>
      <xdr:col>16</xdr:col>
      <xdr:colOff>107154</xdr:colOff>
      <xdr:row>11</xdr:row>
      <xdr:rowOff>95242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47E2F-31FD-4CA9-B8ED-1C9C5204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rasimha%20Laptop/Kelloggs/Simulator/Flighting%20Prototype%200.19_upd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Lookup"/>
      <sheetName val="Lookup2"/>
      <sheetName val="Sheet1"/>
      <sheetName val="ChartData"/>
      <sheetName val="Model_Var"/>
      <sheetName val="Charts"/>
      <sheetName val="Main"/>
      <sheetName val="ModelParams"/>
      <sheetName val="ALL BRAN"/>
      <sheetName val="ALL BRAN_Support"/>
      <sheetName val="ALL BRAN_Decomp"/>
      <sheetName val="FROSTED FLAKES"/>
      <sheetName val="FROSTED FLAKES_Support"/>
      <sheetName val="FROSTED FLAKES_Decomp"/>
      <sheetName val="PRINGLES"/>
      <sheetName val="PRINGLES_Support"/>
      <sheetName val="PRINGLES_Decomp"/>
      <sheetName val="Rice Krispies"/>
      <sheetName val="Rice Krispies_Support"/>
      <sheetName val="Rice Krispies_Decomp"/>
      <sheetName val="Special K Cereal"/>
      <sheetName val="Special K Cereal_Support"/>
      <sheetName val="Special K Cereal_Decomp"/>
      <sheetName val="Special K Snack"/>
      <sheetName val="Special K Snack_Support"/>
      <sheetName val="Special K Snack_Decomp"/>
      <sheetName val="MeasureDisplayNa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F4A8-86CA-4E6D-A3A6-E1493A3A2B6A}">
  <dimension ref="A1:Q308"/>
  <sheetViews>
    <sheetView tabSelected="1" zoomScale="80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6" sqref="F6"/>
    </sheetView>
  </sheetViews>
  <sheetFormatPr defaultRowHeight="15" x14ac:dyDescent="0.25"/>
  <cols>
    <col min="2" max="2" width="17.28515625" bestFit="1" customWidth="1"/>
    <col min="3" max="3" width="12.28515625" bestFit="1" customWidth="1"/>
    <col min="4" max="4" width="29.5703125" bestFit="1" customWidth="1"/>
    <col min="5" max="5" width="18.42578125" customWidth="1"/>
    <col min="6" max="6" width="21.42578125" bestFit="1" customWidth="1"/>
    <col min="7" max="7" width="21.42578125" customWidth="1"/>
    <col min="8" max="9" width="9.140625" style="27"/>
    <col min="11" max="11" width="10.140625" bestFit="1" customWidth="1"/>
    <col min="12" max="12" width="11.140625" bestFit="1" customWidth="1"/>
    <col min="15" max="15" width="16.42578125" bestFit="1" customWidth="1"/>
  </cols>
  <sheetData>
    <row r="1" spans="1:17" x14ac:dyDescent="0.25">
      <c r="E1" s="36" t="s">
        <v>0</v>
      </c>
      <c r="F1" s="4" t="s">
        <v>1</v>
      </c>
      <c r="G1" s="33"/>
    </row>
    <row r="2" spans="1:17" ht="22.5" x14ac:dyDescent="0.25">
      <c r="A2" t="s">
        <v>2</v>
      </c>
      <c r="B2" s="8">
        <f>AVERAGE(B9:B60)</f>
        <v>940400.19230769225</v>
      </c>
      <c r="D2" s="37" t="s">
        <v>3</v>
      </c>
      <c r="E2" s="25" t="s">
        <v>4</v>
      </c>
      <c r="F2" s="23">
        <v>2</v>
      </c>
      <c r="G2" s="34" t="s">
        <v>5</v>
      </c>
    </row>
    <row r="3" spans="1:17" ht="22.5" x14ac:dyDescent="0.25">
      <c r="A3" t="s">
        <v>6</v>
      </c>
      <c r="B3">
        <f>_xlfn.STDEV.P(B9:B60)</f>
        <v>1687628.8072817987</v>
      </c>
      <c r="D3" s="37" t="s">
        <v>7</v>
      </c>
      <c r="E3" s="25" t="s">
        <v>8</v>
      </c>
      <c r="F3" s="24">
        <f>(B3^2)/B2</f>
        <v>3028594.6498780716</v>
      </c>
      <c r="G3" s="34" t="s">
        <v>5</v>
      </c>
    </row>
    <row r="5" spans="1:17" ht="21" x14ac:dyDescent="0.35">
      <c r="C5" s="21" t="s">
        <v>9</v>
      </c>
      <c r="E5" s="1" t="s">
        <v>10</v>
      </c>
      <c r="F5" s="13" t="s">
        <v>11</v>
      </c>
      <c r="J5" s="39" t="s">
        <v>12</v>
      </c>
      <c r="K5" s="39"/>
      <c r="L5" s="39"/>
      <c r="M5" s="39"/>
      <c r="N5" s="39"/>
      <c r="O5" s="39"/>
      <c r="P5" s="39"/>
      <c r="Q5" s="39"/>
    </row>
    <row r="6" spans="1:17" ht="51.75" x14ac:dyDescent="0.25">
      <c r="A6" s="38" t="s">
        <v>13</v>
      </c>
      <c r="B6" s="38">
        <f>COUNTIF(B9:B60,"&gt;0")</f>
        <v>17</v>
      </c>
      <c r="C6" s="21">
        <v>0.1</v>
      </c>
      <c r="E6" s="2"/>
      <c r="F6" s="14">
        <f>C7/E7</f>
        <v>1088608.5524259806</v>
      </c>
      <c r="J6" s="20" t="s">
        <v>14</v>
      </c>
      <c r="K6" s="20" t="s">
        <v>15</v>
      </c>
      <c r="L6" s="20" t="s">
        <v>16</v>
      </c>
      <c r="M6" s="20" t="s">
        <v>17</v>
      </c>
      <c r="N6" s="20" t="s">
        <v>18</v>
      </c>
      <c r="O6" s="20" t="s">
        <v>19</v>
      </c>
      <c r="P6" s="20" t="s">
        <v>20</v>
      </c>
      <c r="Q6" s="20" t="s">
        <v>21</v>
      </c>
    </row>
    <row r="7" spans="1:17" x14ac:dyDescent="0.25">
      <c r="A7" s="15" t="s">
        <v>22</v>
      </c>
      <c r="B7" s="17">
        <f>SUM(B9:B60)</f>
        <v>48900810</v>
      </c>
      <c r="C7" s="17">
        <f>SUM(C9:C60)</f>
        <v>4890081</v>
      </c>
      <c r="D7" s="32"/>
      <c r="E7" s="17">
        <f t="shared" ref="E7:F7" si="0">SUM(E9:E60)</f>
        <v>4.4920472001642651</v>
      </c>
      <c r="F7" s="17">
        <f t="shared" si="0"/>
        <v>4890080.9999999981</v>
      </c>
      <c r="J7" s="3"/>
      <c r="K7" s="3"/>
      <c r="L7" s="3"/>
      <c r="M7" s="3"/>
      <c r="N7" s="3"/>
      <c r="O7" s="3"/>
      <c r="P7" s="3"/>
      <c r="Q7" s="3"/>
    </row>
    <row r="8" spans="1:17" ht="22.5" x14ac:dyDescent="0.25">
      <c r="A8" s="15" t="s">
        <v>23</v>
      </c>
      <c r="B8" s="22" t="s">
        <v>24</v>
      </c>
      <c r="C8" s="22" t="s">
        <v>25</v>
      </c>
      <c r="D8" s="32" t="s">
        <v>26</v>
      </c>
      <c r="E8" s="18" t="s">
        <v>27</v>
      </c>
      <c r="F8" s="18" t="s">
        <v>28</v>
      </c>
      <c r="J8" s="5">
        <v>0</v>
      </c>
      <c r="K8" s="3"/>
    </row>
    <row r="9" spans="1:17" x14ac:dyDescent="0.25">
      <c r="A9" s="16">
        <v>1</v>
      </c>
      <c r="B9" s="17">
        <v>6150033</v>
      </c>
      <c r="C9" s="17">
        <f>B9*$C$6</f>
        <v>615003.30000000005</v>
      </c>
      <c r="D9" t="s">
        <v>29</v>
      </c>
      <c r="E9" s="26">
        <f>GAMMADIST(B9,$F$2,$F$3,TRUE)</f>
        <v>0.60222815973211585</v>
      </c>
      <c r="F9" s="17">
        <f>E9*$F$6</f>
        <v>655590.72519614082</v>
      </c>
      <c r="J9" s="5">
        <v>0.01</v>
      </c>
      <c r="K9" s="7">
        <f t="shared" ref="K9:K72" si="1">$K$108/$J$108*J9</f>
        <v>489008.10000000003</v>
      </c>
      <c r="L9" s="7">
        <f t="shared" ref="L9:L72" si="2">$L$108/$J$108*J9</f>
        <v>28765.182352941178</v>
      </c>
      <c r="M9" s="19">
        <f t="shared" ref="M9:M72" si="3">GAMMADIST(L9,$F$2,$F$3,TRUE)</f>
        <v>4.4820133003433843E-5</v>
      </c>
      <c r="N9" s="8">
        <f t="shared" ref="N9:N72" si="4">M9*$F$6</f>
        <v>48.791580108408034</v>
      </c>
      <c r="O9" s="8">
        <f t="shared" ref="O9:O72" si="5">N9*$B$6</f>
        <v>829.45686184293663</v>
      </c>
      <c r="P9" s="9">
        <f>O9/K9</f>
        <v>1.6962027047055797E-3</v>
      </c>
      <c r="Q9" s="9">
        <f t="shared" ref="Q9:Q72" si="6">(O9-O8)/(K9-K8)</f>
        <v>1.6962027047055797E-3</v>
      </c>
    </row>
    <row r="10" spans="1:17" x14ac:dyDescent="0.25">
      <c r="A10" s="16">
        <v>2</v>
      </c>
      <c r="B10" s="17">
        <v>499568</v>
      </c>
      <c r="C10" s="17">
        <f t="shared" ref="C10:C40" si="7">B10*$C$6</f>
        <v>49956.800000000003</v>
      </c>
      <c r="D10" s="35" t="s">
        <v>30</v>
      </c>
      <c r="E10" s="26">
        <f t="shared" ref="E10:E40" si="8">GAMMADIST(B10,$F$2,$F$3,TRUE)</f>
        <v>1.2196901113820279E-2</v>
      </c>
      <c r="F10" s="17">
        <f t="shared" ref="F10:F60" si="9">E10*$F$6</f>
        <v>13277.650865598724</v>
      </c>
      <c r="J10" s="5">
        <v>0.02</v>
      </c>
      <c r="K10" s="7">
        <f t="shared" si="1"/>
        <v>978016.20000000007</v>
      </c>
      <c r="L10" s="7">
        <f t="shared" si="2"/>
        <v>57530.364705882355</v>
      </c>
      <c r="M10" s="19">
        <f t="shared" si="3"/>
        <v>1.7815027078035636E-4</v>
      </c>
      <c r="N10" s="8">
        <f t="shared" si="4"/>
        <v>193.9359083885002</v>
      </c>
      <c r="O10" s="8">
        <f t="shared" si="5"/>
        <v>3296.9104426045033</v>
      </c>
      <c r="P10" s="9">
        <f t="shared" ref="P10:P73" si="10">O10/K10</f>
        <v>3.3710182332404135E-3</v>
      </c>
      <c r="Q10" s="9">
        <f t="shared" si="6"/>
        <v>5.0458337617752475E-3</v>
      </c>
    </row>
    <row r="11" spans="1:17" x14ac:dyDescent="0.25">
      <c r="A11" s="16">
        <v>3</v>
      </c>
      <c r="B11" s="17">
        <v>76</v>
      </c>
      <c r="C11" s="17">
        <f t="shared" si="7"/>
        <v>7.6000000000000005</v>
      </c>
      <c r="D11" t="s">
        <v>31</v>
      </c>
      <c r="E11" s="26">
        <f t="shared" si="8"/>
        <v>3.1485284488798528E-10</v>
      </c>
      <c r="F11" s="17">
        <f t="shared" si="9"/>
        <v>3.4275149970071144E-4</v>
      </c>
      <c r="G11" s="8"/>
      <c r="J11" s="5">
        <v>0.03</v>
      </c>
      <c r="K11" s="7">
        <f t="shared" si="1"/>
        <v>1467024.3</v>
      </c>
      <c r="L11" s="7">
        <f t="shared" si="2"/>
        <v>86295.547058823518</v>
      </c>
      <c r="M11" s="19">
        <f t="shared" si="3"/>
        <v>3.9831305543290736E-4</v>
      </c>
      <c r="N11" s="8">
        <f t="shared" si="4"/>
        <v>433.60699868718666</v>
      </c>
      <c r="O11" s="8">
        <f t="shared" si="5"/>
        <v>7371.3189776821728</v>
      </c>
      <c r="P11" s="9">
        <f t="shared" si="10"/>
        <v>5.0246740818691094E-3</v>
      </c>
      <c r="Q11" s="9">
        <f t="shared" si="6"/>
        <v>8.3319857791265012E-3</v>
      </c>
    </row>
    <row r="12" spans="1:17" x14ac:dyDescent="0.25">
      <c r="A12" s="16">
        <v>4</v>
      </c>
      <c r="B12" s="17">
        <v>85</v>
      </c>
      <c r="C12" s="17">
        <f t="shared" si="7"/>
        <v>8.5</v>
      </c>
      <c r="E12" s="26">
        <f t="shared" si="8"/>
        <v>3.9383782854260119E-10</v>
      </c>
      <c r="F12" s="17">
        <f t="shared" si="9"/>
        <v>4.2873522842035259E-4</v>
      </c>
      <c r="G12" s="8"/>
      <c r="J12" s="5">
        <v>0.04</v>
      </c>
      <c r="K12" s="7">
        <f t="shared" si="1"/>
        <v>1956032.4000000001</v>
      </c>
      <c r="L12" s="7">
        <f t="shared" si="2"/>
        <v>115060.72941176471</v>
      </c>
      <c r="M12" s="19">
        <f t="shared" si="3"/>
        <v>7.0365493184367835E-4</v>
      </c>
      <c r="N12" s="8">
        <f t="shared" si="4"/>
        <v>766.00477676174876</v>
      </c>
      <c r="O12" s="8">
        <f t="shared" si="5"/>
        <v>13022.081204949729</v>
      </c>
      <c r="P12" s="9">
        <f t="shared" si="10"/>
        <v>6.6573954526263105E-3</v>
      </c>
      <c r="Q12" s="9">
        <f t="shared" si="6"/>
        <v>1.1555559564897913E-2</v>
      </c>
    </row>
    <row r="13" spans="1:17" x14ac:dyDescent="0.25">
      <c r="A13" s="16">
        <v>5</v>
      </c>
      <c r="B13" s="17">
        <v>0</v>
      </c>
      <c r="C13" s="17">
        <f t="shared" si="7"/>
        <v>0</v>
      </c>
      <c r="D13" s="6" t="s">
        <v>32</v>
      </c>
      <c r="E13" s="26">
        <f t="shared" si="8"/>
        <v>0</v>
      </c>
      <c r="F13" s="17">
        <f t="shared" si="9"/>
        <v>0</v>
      </c>
      <c r="G13" s="8"/>
      <c r="J13" s="5">
        <v>0.05</v>
      </c>
      <c r="K13" s="7">
        <f t="shared" si="1"/>
        <v>2445040.5</v>
      </c>
      <c r="L13" s="7">
        <f t="shared" si="2"/>
        <v>143825.91176470587</v>
      </c>
      <c r="M13" s="19">
        <f t="shared" si="3"/>
        <v>1.0925458475492679E-3</v>
      </c>
      <c r="N13" s="8">
        <f t="shared" si="4"/>
        <v>1189.3547535596244</v>
      </c>
      <c r="O13" s="8">
        <f t="shared" si="5"/>
        <v>20219.030810513614</v>
      </c>
      <c r="P13" s="9">
        <f t="shared" si="10"/>
        <v>8.269405275909995E-3</v>
      </c>
      <c r="Q13" s="9">
        <f t="shared" si="6"/>
        <v>1.471744456904474E-2</v>
      </c>
    </row>
    <row r="14" spans="1:17" x14ac:dyDescent="0.25">
      <c r="A14" s="16">
        <v>6</v>
      </c>
      <c r="B14" s="17">
        <v>3814592</v>
      </c>
      <c r="C14" s="17">
        <f t="shared" si="7"/>
        <v>381459.20000000001</v>
      </c>
      <c r="E14" s="26">
        <f t="shared" si="8"/>
        <v>0.35877228107409831</v>
      </c>
      <c r="F14" s="17">
        <f t="shared" si="9"/>
        <v>390562.57355064119</v>
      </c>
      <c r="G14" s="8"/>
      <c r="J14" s="5">
        <v>0.06</v>
      </c>
      <c r="K14" s="7">
        <f t="shared" si="1"/>
        <v>2934048.6</v>
      </c>
      <c r="L14" s="7">
        <f t="shared" si="2"/>
        <v>172591.09411764704</v>
      </c>
      <c r="M14" s="19">
        <f t="shared" si="3"/>
        <v>1.563378956161023E-3</v>
      </c>
      <c r="N14" s="8">
        <f t="shared" si="4"/>
        <v>1701.9077023596917</v>
      </c>
      <c r="O14" s="8">
        <f t="shared" si="5"/>
        <v>28932.430940114758</v>
      </c>
      <c r="P14" s="9">
        <f t="shared" si="10"/>
        <v>9.8609242328551606E-3</v>
      </c>
      <c r="Q14" s="9">
        <f t="shared" si="6"/>
        <v>1.7818519017580983E-2</v>
      </c>
    </row>
    <row r="15" spans="1:17" x14ac:dyDescent="0.25">
      <c r="A15" s="16">
        <v>7</v>
      </c>
      <c r="B15" s="17">
        <v>3893620</v>
      </c>
      <c r="C15" s="17">
        <f t="shared" si="7"/>
        <v>389362</v>
      </c>
      <c r="E15" s="26">
        <f t="shared" si="8"/>
        <v>0.36807359119292082</v>
      </c>
      <c r="F15" s="17">
        <f t="shared" si="9"/>
        <v>400688.05929475767</v>
      </c>
      <c r="G15" s="8"/>
      <c r="J15" s="5">
        <v>7.0000000000000007E-2</v>
      </c>
      <c r="K15" s="7">
        <f t="shared" si="1"/>
        <v>3423056.7</v>
      </c>
      <c r="L15" s="7">
        <f t="shared" si="2"/>
        <v>201356.27647058826</v>
      </c>
      <c r="M15" s="19">
        <f t="shared" si="3"/>
        <v>2.1145703242927043E-3</v>
      </c>
      <c r="N15" s="8">
        <f t="shared" si="4"/>
        <v>2301.9393397312169</v>
      </c>
      <c r="O15" s="8">
        <f t="shared" si="5"/>
        <v>39132.968775430687</v>
      </c>
      <c r="P15" s="9">
        <f t="shared" si="10"/>
        <v>1.1432170777489805E-2</v>
      </c>
      <c r="Q15" s="9">
        <f t="shared" si="6"/>
        <v>2.0859650045297669E-2</v>
      </c>
    </row>
    <row r="16" spans="1:17" x14ac:dyDescent="0.25">
      <c r="A16" s="16">
        <v>8</v>
      </c>
      <c r="B16" s="17">
        <v>3730469</v>
      </c>
      <c r="C16" s="17">
        <f t="shared" si="7"/>
        <v>373046.9</v>
      </c>
      <c r="E16" s="26">
        <f t="shared" si="8"/>
        <v>0.34881631647697625</v>
      </c>
      <c r="F16" s="17">
        <f t="shared" si="9"/>
        <v>379724.42534256383</v>
      </c>
      <c r="G16" s="8"/>
      <c r="J16" s="5">
        <v>0.08</v>
      </c>
      <c r="K16" s="7">
        <f t="shared" si="1"/>
        <v>3912064.8000000003</v>
      </c>
      <c r="L16" s="7">
        <f t="shared" si="2"/>
        <v>230121.45882352942</v>
      </c>
      <c r="M16" s="19">
        <f t="shared" si="3"/>
        <v>2.7445586419552878E-3</v>
      </c>
      <c r="N16" s="8">
        <f t="shared" si="4"/>
        <v>2987.7500102671611</v>
      </c>
      <c r="O16" s="8">
        <f t="shared" si="5"/>
        <v>50791.750174541739</v>
      </c>
      <c r="P16" s="9">
        <f t="shared" si="10"/>
        <v>1.2983361158675525E-2</v>
      </c>
      <c r="Q16" s="9">
        <f t="shared" si="6"/>
        <v>2.3841693826975565E-2</v>
      </c>
    </row>
    <row r="17" spans="1:17" x14ac:dyDescent="0.25">
      <c r="A17" s="16">
        <v>9</v>
      </c>
      <c r="B17" s="17">
        <v>3551539</v>
      </c>
      <c r="C17" s="17">
        <f t="shared" si="7"/>
        <v>355153.9</v>
      </c>
      <c r="E17" s="26">
        <f t="shared" si="8"/>
        <v>0.3274727337406535</v>
      </c>
      <c r="F17" s="17">
        <f t="shared" si="9"/>
        <v>356489.61863639136</v>
      </c>
      <c r="G17" s="8"/>
      <c r="J17" s="5">
        <v>0.09</v>
      </c>
      <c r="K17" s="7">
        <f t="shared" si="1"/>
        <v>4401072.8999999994</v>
      </c>
      <c r="L17" s="7">
        <f t="shared" si="2"/>
        <v>258886.64117647058</v>
      </c>
      <c r="M17" s="19">
        <f t="shared" si="3"/>
        <v>3.4518049363795517E-3</v>
      </c>
      <c r="N17" s="8">
        <f t="shared" si="4"/>
        <v>3757.664375048998</v>
      </c>
      <c r="O17" s="8">
        <f t="shared" si="5"/>
        <v>63880.294375832964</v>
      </c>
      <c r="P17" s="9">
        <f t="shared" si="10"/>
        <v>1.4514709441834734E-2</v>
      </c>
      <c r="Q17" s="9">
        <f t="shared" si="6"/>
        <v>2.6765495707108424E-2</v>
      </c>
    </row>
    <row r="18" spans="1:17" x14ac:dyDescent="0.25">
      <c r="A18" s="16">
        <v>10</v>
      </c>
      <c r="B18" s="17">
        <v>3764671</v>
      </c>
      <c r="C18" s="17">
        <f t="shared" si="7"/>
        <v>376467.10000000003</v>
      </c>
      <c r="E18" s="26">
        <f t="shared" si="8"/>
        <v>0.35287068673675731</v>
      </c>
      <c r="F18" s="17">
        <f t="shared" si="9"/>
        <v>384138.04748206306</v>
      </c>
      <c r="G18" s="8"/>
      <c r="J18" s="5">
        <v>0.1</v>
      </c>
      <c r="K18" s="7">
        <f t="shared" si="1"/>
        <v>4890081</v>
      </c>
      <c r="L18" s="7">
        <f t="shared" si="2"/>
        <v>287651.82352941175</v>
      </c>
      <c r="M18" s="19">
        <f t="shared" si="3"/>
        <v>4.2347922892274964E-3</v>
      </c>
      <c r="N18" s="8">
        <f t="shared" si="4"/>
        <v>4610.0311038006494</v>
      </c>
      <c r="O18" s="8">
        <f t="shared" si="5"/>
        <v>78370.528764611037</v>
      </c>
      <c r="P18" s="9">
        <f t="shared" si="10"/>
        <v>1.6026427530466476E-2</v>
      </c>
      <c r="Q18" s="9">
        <f t="shared" si="6"/>
        <v>2.9631890328152145E-2</v>
      </c>
    </row>
    <row r="19" spans="1:17" x14ac:dyDescent="0.25">
      <c r="A19" s="16">
        <v>11</v>
      </c>
      <c r="B19" s="17">
        <v>3548775</v>
      </c>
      <c r="C19" s="17">
        <f t="shared" si="7"/>
        <v>354877.5</v>
      </c>
      <c r="E19" s="26">
        <f t="shared" si="8"/>
        <v>0.32714143651832106</v>
      </c>
      <c r="F19" s="17">
        <f t="shared" si="9"/>
        <v>356128.96564676531</v>
      </c>
      <c r="G19" s="8"/>
      <c r="J19" s="5">
        <v>0.11</v>
      </c>
      <c r="K19" s="7">
        <f t="shared" si="1"/>
        <v>5379089.0999999996</v>
      </c>
      <c r="L19" s="7">
        <f t="shared" si="2"/>
        <v>316417.00588235294</v>
      </c>
      <c r="M19" s="19">
        <f t="shared" si="3"/>
        <v>5.0920255571541354E-3</v>
      </c>
      <c r="N19" s="8">
        <f t="shared" si="4"/>
        <v>5543.2225706896606</v>
      </c>
      <c r="O19" s="8">
        <f t="shared" si="5"/>
        <v>94234.783701724227</v>
      </c>
      <c r="P19" s="9">
        <f t="shared" si="10"/>
        <v>1.7518725187453062E-2</v>
      </c>
      <c r="Q19" s="9">
        <f t="shared" si="6"/>
        <v>3.2441701757318954E-2</v>
      </c>
    </row>
    <row r="20" spans="1:17" x14ac:dyDescent="0.25">
      <c r="A20" s="16">
        <v>12</v>
      </c>
      <c r="B20" s="17">
        <v>3459906</v>
      </c>
      <c r="C20" s="17">
        <f t="shared" si="7"/>
        <v>345990.60000000003</v>
      </c>
      <c r="E20" s="26">
        <f t="shared" si="8"/>
        <v>0.31646693894443617</v>
      </c>
      <c r="F20" s="17">
        <f t="shared" si="9"/>
        <v>344508.61629498383</v>
      </c>
      <c r="G20" s="8"/>
      <c r="J20" s="5">
        <v>0.12</v>
      </c>
      <c r="K20" s="7">
        <f t="shared" si="1"/>
        <v>5868097.2000000002</v>
      </c>
      <c r="L20" s="7">
        <f t="shared" si="2"/>
        <v>345182.18823529407</v>
      </c>
      <c r="M20" s="19">
        <f t="shared" si="3"/>
        <v>6.0220310956815137E-3</v>
      </c>
      <c r="N20" s="8">
        <f t="shared" si="4"/>
        <v>6555.634553734094</v>
      </c>
      <c r="O20" s="8">
        <f t="shared" si="5"/>
        <v>111445.7874134796</v>
      </c>
      <c r="P20" s="9">
        <f t="shared" si="10"/>
        <v>1.8991810056159193E-2</v>
      </c>
      <c r="Q20" s="9">
        <f t="shared" si="6"/>
        <v>3.519574361192658E-2</v>
      </c>
    </row>
    <row r="21" spans="1:17" x14ac:dyDescent="0.25">
      <c r="A21" s="16">
        <v>13</v>
      </c>
      <c r="B21" s="17">
        <v>3342360</v>
      </c>
      <c r="C21" s="17">
        <f t="shared" si="7"/>
        <v>334236</v>
      </c>
      <c r="E21" s="26">
        <f t="shared" si="8"/>
        <v>0.30228903155984127</v>
      </c>
      <c r="F21" s="17">
        <f t="shared" si="9"/>
        <v>329074.42506061035</v>
      </c>
      <c r="G21" s="8"/>
      <c r="J21" s="5">
        <v>0.13</v>
      </c>
      <c r="K21" s="7">
        <f t="shared" si="1"/>
        <v>6357105.2999999998</v>
      </c>
      <c r="L21" s="7">
        <f t="shared" si="2"/>
        <v>373947.37058823532</v>
      </c>
      <c r="M21" s="19">
        <f t="shared" si="3"/>
        <v>7.023356486347449E-3</v>
      </c>
      <c r="N21" s="8">
        <f t="shared" si="4"/>
        <v>7645.6859377743176</v>
      </c>
      <c r="O21" s="8">
        <f t="shared" si="5"/>
        <v>129976.66094216341</v>
      </c>
      <c r="P21" s="9">
        <f t="shared" si="10"/>
        <v>2.0445887681326186E-2</v>
      </c>
      <c r="Q21" s="9">
        <f t="shared" si="6"/>
        <v>3.7894819183330132E-2</v>
      </c>
    </row>
    <row r="22" spans="1:17" x14ac:dyDescent="0.25">
      <c r="A22" s="16">
        <v>14</v>
      </c>
      <c r="B22" s="17">
        <v>3438605</v>
      </c>
      <c r="C22" s="17">
        <f t="shared" si="7"/>
        <v>343860.5</v>
      </c>
      <c r="E22" s="26">
        <f t="shared" si="8"/>
        <v>0.3139023015891389</v>
      </c>
      <c r="F22" s="17">
        <f t="shared" si="9"/>
        <v>341716.73013613606</v>
      </c>
      <c r="G22" s="8"/>
      <c r="J22" s="5">
        <v>0.14000000000000001</v>
      </c>
      <c r="K22" s="7">
        <f t="shared" si="1"/>
        <v>6846113.4000000004</v>
      </c>
      <c r="L22" s="7">
        <f t="shared" si="2"/>
        <v>402712.55294117652</v>
      </c>
      <c r="M22" s="19">
        <f t="shared" si="3"/>
        <v>8.0945702670915404E-3</v>
      </c>
      <c r="N22" s="8">
        <f t="shared" si="4"/>
        <v>8811.8184209689043</v>
      </c>
      <c r="O22" s="8">
        <f t="shared" si="5"/>
        <v>149800.91315647136</v>
      </c>
      <c r="P22" s="9">
        <f t="shared" si="10"/>
        <v>2.188116152976247E-2</v>
      </c>
      <c r="Q22" s="9">
        <f t="shared" si="6"/>
        <v>4.0539721559434153E-2</v>
      </c>
    </row>
    <row r="23" spans="1:17" x14ac:dyDescent="0.25">
      <c r="A23" s="16">
        <v>15</v>
      </c>
      <c r="B23" s="17">
        <v>3567373</v>
      </c>
      <c r="C23" s="17">
        <f t="shared" si="7"/>
        <v>356737.30000000005</v>
      </c>
      <c r="E23" s="26">
        <f t="shared" si="8"/>
        <v>0.32936975706763738</v>
      </c>
      <c r="F23" s="17">
        <f t="shared" si="9"/>
        <v>358554.73445429764</v>
      </c>
      <c r="G23" s="8"/>
      <c r="J23" s="5">
        <v>0.15</v>
      </c>
      <c r="K23" s="7">
        <f t="shared" si="1"/>
        <v>7335121.5</v>
      </c>
      <c r="L23" s="7">
        <f t="shared" si="2"/>
        <v>431477.73529411765</v>
      </c>
      <c r="M23" s="19">
        <f t="shared" si="3"/>
        <v>9.2342616658418492E-3</v>
      </c>
      <c r="N23" s="8">
        <f t="shared" si="4"/>
        <v>10052.496224774819</v>
      </c>
      <c r="O23" s="8">
        <f t="shared" si="5"/>
        <v>170892.43582117191</v>
      </c>
      <c r="P23" s="9">
        <f t="shared" si="10"/>
        <v>2.329783301083314E-2</v>
      </c>
      <c r="Q23" s="9">
        <f t="shared" si="6"/>
        <v>4.3131233745822541E-2</v>
      </c>
    </row>
    <row r="24" spans="1:17" x14ac:dyDescent="0.25">
      <c r="A24" s="16">
        <v>16</v>
      </c>
      <c r="B24" s="17">
        <v>4916185</v>
      </c>
      <c r="C24" s="17">
        <f t="shared" si="7"/>
        <v>491618.5</v>
      </c>
      <c r="E24" s="26">
        <f t="shared" si="8"/>
        <v>0.48254867733085977</v>
      </c>
      <c r="F24" s="17">
        <f t="shared" si="9"/>
        <v>525306.61710421881</v>
      </c>
      <c r="G24" s="8"/>
      <c r="J24" s="5">
        <v>0.16</v>
      </c>
      <c r="K24" s="7">
        <f t="shared" si="1"/>
        <v>7824129.6000000006</v>
      </c>
      <c r="L24" s="7">
        <f t="shared" si="2"/>
        <v>460242.91764705884</v>
      </c>
      <c r="M24" s="19">
        <f t="shared" si="3"/>
        <v>1.0441040337265698E-2</v>
      </c>
      <c r="N24" s="8">
        <f t="shared" si="4"/>
        <v>11366.205807372084</v>
      </c>
      <c r="O24" s="8">
        <f t="shared" si="5"/>
        <v>193225.49872532542</v>
      </c>
      <c r="P24" s="9">
        <f t="shared" si="10"/>
        <v>2.4696101496749927E-2</v>
      </c>
      <c r="Q24" s="9">
        <f t="shared" si="6"/>
        <v>4.5670128785501689E-2</v>
      </c>
    </row>
    <row r="25" spans="1:17" x14ac:dyDescent="0.25">
      <c r="A25" s="16">
        <v>17</v>
      </c>
      <c r="B25" s="17">
        <v>1057382</v>
      </c>
      <c r="C25" s="17">
        <f t="shared" si="7"/>
        <v>105738.20000000001</v>
      </c>
      <c r="E25" s="26">
        <f t="shared" si="8"/>
        <v>4.8457386249407146E-2</v>
      </c>
      <c r="F25" s="17">
        <f t="shared" si="9"/>
        <v>52751.125099313729</v>
      </c>
      <c r="G25" s="8"/>
      <c r="J25" s="5">
        <v>0.17</v>
      </c>
      <c r="K25" s="7">
        <f t="shared" si="1"/>
        <v>8313137.7000000002</v>
      </c>
      <c r="L25" s="7">
        <f t="shared" si="2"/>
        <v>489008.10000000003</v>
      </c>
      <c r="M25" s="19">
        <f t="shared" si="3"/>
        <v>1.1713536102648569E-2</v>
      </c>
      <c r="N25" s="8">
        <f t="shared" si="4"/>
        <v>12751.455580493721</v>
      </c>
      <c r="O25" s="8">
        <f t="shared" si="5"/>
        <v>216774.74486839326</v>
      </c>
      <c r="P25" s="9">
        <f t="shared" si="10"/>
        <v>2.6076164342663691E-2</v>
      </c>
      <c r="Q25" s="9">
        <f t="shared" si="6"/>
        <v>4.8157169877283947E-2</v>
      </c>
    </row>
    <row r="26" spans="1:17" x14ac:dyDescent="0.25">
      <c r="A26" s="16">
        <v>18</v>
      </c>
      <c r="B26" s="17">
        <v>165571</v>
      </c>
      <c r="C26" s="17">
        <f t="shared" si="7"/>
        <v>16557.100000000002</v>
      </c>
      <c r="E26" s="26">
        <f t="shared" si="8"/>
        <v>1.4410001285894846E-3</v>
      </c>
      <c r="F26" s="17">
        <f t="shared" si="9"/>
        <v>1568.6850640294506</v>
      </c>
      <c r="G26" s="8"/>
      <c r="J26" s="5">
        <v>0.18</v>
      </c>
      <c r="K26" s="7">
        <f t="shared" si="1"/>
        <v>8802145.7999999989</v>
      </c>
      <c r="L26" s="7">
        <f t="shared" si="2"/>
        <v>517773.28235294117</v>
      </c>
      <c r="M26" s="19">
        <f t="shared" si="3"/>
        <v>1.3050398692865561E-2</v>
      </c>
      <c r="N26" s="8">
        <f t="shared" si="4"/>
        <v>14206.775629622287</v>
      </c>
      <c r="O26" s="8">
        <f t="shared" si="5"/>
        <v>241515.18570357887</v>
      </c>
      <c r="P26" s="9">
        <f t="shared" si="10"/>
        <v>2.7438216906561456E-2</v>
      </c>
      <c r="Q26" s="9">
        <f t="shared" si="6"/>
        <v>5.0593110492823487E-2</v>
      </c>
    </row>
    <row r="27" spans="1:17" x14ac:dyDescent="0.25">
      <c r="A27" s="16">
        <v>19</v>
      </c>
      <c r="B27" s="17">
        <v>0</v>
      </c>
      <c r="C27" s="17">
        <f t="shared" si="7"/>
        <v>0</v>
      </c>
      <c r="E27" s="26">
        <f t="shared" si="8"/>
        <v>0</v>
      </c>
      <c r="F27" s="17">
        <f t="shared" si="9"/>
        <v>0</v>
      </c>
      <c r="G27" s="8"/>
      <c r="J27" s="5">
        <v>0.19</v>
      </c>
      <c r="K27" s="7">
        <f t="shared" si="1"/>
        <v>9291153.9000000004</v>
      </c>
      <c r="L27" s="7">
        <f t="shared" si="2"/>
        <v>546538.46470588236</v>
      </c>
      <c r="M27" s="19">
        <f t="shared" si="3"/>
        <v>1.4450297494410161E-2</v>
      </c>
      <c r="N27" s="8">
        <f t="shared" si="4"/>
        <v>15730.717437514619</v>
      </c>
      <c r="O27" s="8">
        <f t="shared" si="5"/>
        <v>267422.1964377485</v>
      </c>
      <c r="P27" s="9">
        <f t="shared" si="10"/>
        <v>2.8782452568969771E-2</v>
      </c>
      <c r="Q27" s="9">
        <f t="shared" si="6"/>
        <v>5.2978694492319345E-2</v>
      </c>
    </row>
    <row r="28" spans="1:17" x14ac:dyDescent="0.25">
      <c r="A28" s="16">
        <v>20</v>
      </c>
      <c r="B28" s="17">
        <v>0</v>
      </c>
      <c r="C28" s="17">
        <f t="shared" si="7"/>
        <v>0</v>
      </c>
      <c r="E28" s="26">
        <f t="shared" si="8"/>
        <v>0</v>
      </c>
      <c r="F28" s="17">
        <f t="shared" si="9"/>
        <v>0</v>
      </c>
      <c r="G28" s="8"/>
      <c r="J28" s="5">
        <v>0.2</v>
      </c>
      <c r="K28" s="7">
        <f t="shared" si="1"/>
        <v>9780162</v>
      </c>
      <c r="L28" s="7">
        <f t="shared" si="2"/>
        <v>575303.6470588235</v>
      </c>
      <c r="M28" s="19">
        <f t="shared" si="3"/>
        <v>1.5911921298445372E-2</v>
      </c>
      <c r="N28" s="8">
        <f t="shared" si="4"/>
        <v>17321.853611016744</v>
      </c>
      <c r="O28" s="8">
        <f t="shared" si="5"/>
        <v>294471.51138728467</v>
      </c>
      <c r="P28" s="9">
        <f t="shared" si="10"/>
        <v>3.0109062752466133E-2</v>
      </c>
      <c r="Q28" s="9">
        <f t="shared" si="6"/>
        <v>5.5314656238897052E-2</v>
      </c>
    </row>
    <row r="29" spans="1:17" x14ac:dyDescent="0.25">
      <c r="A29" s="16">
        <v>21</v>
      </c>
      <c r="B29" s="17">
        <v>0</v>
      </c>
      <c r="C29" s="17">
        <f t="shared" si="7"/>
        <v>0</v>
      </c>
      <c r="E29" s="26">
        <f t="shared" si="8"/>
        <v>0</v>
      </c>
      <c r="F29" s="17">
        <f t="shared" si="9"/>
        <v>0</v>
      </c>
      <c r="G29" s="8"/>
      <c r="J29" s="5">
        <v>0.21</v>
      </c>
      <c r="K29" s="7">
        <f t="shared" si="1"/>
        <v>10269170.1</v>
      </c>
      <c r="L29" s="7">
        <f t="shared" si="2"/>
        <v>604068.82941176463</v>
      </c>
      <c r="M29" s="19">
        <f t="shared" si="3"/>
        <v>1.7433978052843028E-2</v>
      </c>
      <c r="N29" s="8">
        <f t="shared" si="4"/>
        <v>18978.777611131765</v>
      </c>
      <c r="O29" s="8">
        <f t="shared" si="5"/>
        <v>322639.21938924002</v>
      </c>
      <c r="P29" s="9">
        <f t="shared" si="10"/>
        <v>3.1418236941000717E-2</v>
      </c>
      <c r="Q29" s="9">
        <f t="shared" si="6"/>
        <v>5.7601720711692457E-2</v>
      </c>
    </row>
    <row r="30" spans="1:17" x14ac:dyDescent="0.25">
      <c r="A30" s="16">
        <v>22</v>
      </c>
      <c r="B30" s="17">
        <v>0</v>
      </c>
      <c r="C30" s="17">
        <f t="shared" si="7"/>
        <v>0</v>
      </c>
      <c r="E30" s="26">
        <f t="shared" si="8"/>
        <v>0</v>
      </c>
      <c r="F30" s="17">
        <f t="shared" si="9"/>
        <v>0</v>
      </c>
      <c r="G30" s="8"/>
      <c r="J30" s="5">
        <v>0.22</v>
      </c>
      <c r="K30" s="7">
        <f t="shared" si="1"/>
        <v>10758178.199999999</v>
      </c>
      <c r="L30" s="7">
        <f t="shared" si="2"/>
        <v>632834.01176470588</v>
      </c>
      <c r="M30" s="19">
        <f t="shared" si="3"/>
        <v>1.9015194617176896E-2</v>
      </c>
      <c r="N30" s="8">
        <f t="shared" si="4"/>
        <v>20700.103486303236</v>
      </c>
      <c r="O30" s="8">
        <f t="shared" si="5"/>
        <v>351901.75926715502</v>
      </c>
      <c r="P30" s="9">
        <f t="shared" si="10"/>
        <v>3.2710162699029752E-2</v>
      </c>
      <c r="Q30" s="9">
        <f t="shared" si="6"/>
        <v>5.9840603617639501E-2</v>
      </c>
    </row>
    <row r="31" spans="1:17" x14ac:dyDescent="0.25">
      <c r="A31" s="16">
        <v>23</v>
      </c>
      <c r="B31" s="17">
        <v>0</v>
      </c>
      <c r="C31" s="17">
        <f t="shared" si="7"/>
        <v>0</v>
      </c>
      <c r="E31" s="26">
        <f t="shared" si="8"/>
        <v>0</v>
      </c>
      <c r="F31" s="17">
        <f t="shared" si="9"/>
        <v>0</v>
      </c>
      <c r="G31" s="8"/>
      <c r="J31" s="5">
        <v>0.23</v>
      </c>
      <c r="K31" s="7">
        <f t="shared" si="1"/>
        <v>11247186.300000001</v>
      </c>
      <c r="L31" s="7">
        <f t="shared" si="2"/>
        <v>661599.19411764713</v>
      </c>
      <c r="M31" s="19">
        <f t="shared" si="3"/>
        <v>2.065431652063611E-2</v>
      </c>
      <c r="N31" s="8">
        <f t="shared" si="4"/>
        <v>22484.46560887769</v>
      </c>
      <c r="O31" s="8">
        <f t="shared" si="5"/>
        <v>382235.91535092075</v>
      </c>
      <c r="P31" s="9">
        <f t="shared" si="10"/>
        <v>3.3985025690462752E-2</v>
      </c>
      <c r="Q31" s="9">
        <f t="shared" si="6"/>
        <v>6.2032011501988699E-2</v>
      </c>
    </row>
    <row r="32" spans="1:17" x14ac:dyDescent="0.25">
      <c r="A32" s="16">
        <v>24</v>
      </c>
      <c r="B32" s="17">
        <v>0</v>
      </c>
      <c r="C32" s="17">
        <f t="shared" si="7"/>
        <v>0</v>
      </c>
      <c r="E32" s="26">
        <f t="shared" si="8"/>
        <v>0</v>
      </c>
      <c r="F32" s="17">
        <f t="shared" si="9"/>
        <v>0</v>
      </c>
      <c r="G32" s="8"/>
      <c r="J32" s="5">
        <v>0.24</v>
      </c>
      <c r="K32" s="7">
        <f t="shared" si="1"/>
        <v>11736194.4</v>
      </c>
      <c r="L32" s="7">
        <f t="shared" si="2"/>
        <v>690364.37647058815</v>
      </c>
      <c r="M32" s="19">
        <f t="shared" si="3"/>
        <v>2.235010772282555E-2</v>
      </c>
      <c r="N32" s="8">
        <f t="shared" si="4"/>
        <v>24330.518414709852</v>
      </c>
      <c r="O32" s="8">
        <f t="shared" si="5"/>
        <v>413618.81305006746</v>
      </c>
      <c r="P32" s="9">
        <f t="shared" si="10"/>
        <v>3.5243009697425214E-2</v>
      </c>
      <c r="Q32" s="9">
        <f t="shared" si="6"/>
        <v>6.4176641857561723E-2</v>
      </c>
    </row>
    <row r="33" spans="1:17" x14ac:dyDescent="0.25">
      <c r="A33" s="16">
        <v>25</v>
      </c>
      <c r="B33" s="17">
        <v>0</v>
      </c>
      <c r="C33" s="17">
        <f t="shared" si="7"/>
        <v>0</v>
      </c>
      <c r="E33" s="26">
        <f t="shared" si="8"/>
        <v>0</v>
      </c>
      <c r="F33" s="17">
        <f t="shared" si="9"/>
        <v>0</v>
      </c>
      <c r="G33" s="8"/>
      <c r="J33" s="5">
        <v>0.25</v>
      </c>
      <c r="K33" s="7">
        <f t="shared" si="1"/>
        <v>12225202.5</v>
      </c>
      <c r="L33" s="7">
        <f t="shared" si="2"/>
        <v>719129.5588235294</v>
      </c>
      <c r="M33" s="19">
        <f t="shared" si="3"/>
        <v>2.4101350377420241E-2</v>
      </c>
      <c r="N33" s="8">
        <f t="shared" si="4"/>
        <v>26236.93614587481</v>
      </c>
      <c r="O33" s="8">
        <f t="shared" si="5"/>
        <v>446027.91447987175</v>
      </c>
      <c r="P33" s="9">
        <f t="shared" si="10"/>
        <v>3.6484296638838641E-2</v>
      </c>
      <c r="Q33" s="9">
        <f t="shared" si="6"/>
        <v>6.6275183232760992E-2</v>
      </c>
    </row>
    <row r="34" spans="1:17" x14ac:dyDescent="0.25">
      <c r="A34" s="16">
        <v>26</v>
      </c>
      <c r="B34" s="17">
        <v>0</v>
      </c>
      <c r="C34" s="17">
        <f t="shared" si="7"/>
        <v>0</v>
      </c>
      <c r="E34" s="26">
        <f t="shared" si="8"/>
        <v>0</v>
      </c>
      <c r="F34" s="17">
        <f t="shared" si="9"/>
        <v>0</v>
      </c>
      <c r="G34" s="8"/>
      <c r="J34" s="5">
        <v>0.26</v>
      </c>
      <c r="K34" s="7">
        <f t="shared" si="1"/>
        <v>12714210.6</v>
      </c>
      <c r="L34" s="7">
        <f t="shared" si="2"/>
        <v>747894.74117647065</v>
      </c>
      <c r="M34" s="19">
        <f t="shared" si="3"/>
        <v>2.590684459864101E-2</v>
      </c>
      <c r="N34" s="8">
        <f t="shared" si="4"/>
        <v>28202.412596451424</v>
      </c>
      <c r="O34" s="8">
        <f t="shared" si="5"/>
        <v>479441.0141396742</v>
      </c>
      <c r="P34" s="9">
        <f t="shared" si="10"/>
        <v>3.7709066588819458E-2</v>
      </c>
      <c r="Q34" s="9">
        <f t="shared" si="6"/>
        <v>6.8328315338339954E-2</v>
      </c>
    </row>
    <row r="35" spans="1:17" x14ac:dyDescent="0.25">
      <c r="A35" s="16">
        <v>27</v>
      </c>
      <c r="B35" s="17">
        <v>0</v>
      </c>
      <c r="C35" s="17">
        <f t="shared" si="7"/>
        <v>0</v>
      </c>
      <c r="E35" s="26">
        <f t="shared" si="8"/>
        <v>0</v>
      </c>
      <c r="F35" s="17">
        <f t="shared" si="9"/>
        <v>0</v>
      </c>
      <c r="G35" s="8"/>
      <c r="J35" s="5">
        <v>0.27</v>
      </c>
      <c r="K35" s="7">
        <f t="shared" si="1"/>
        <v>13203218.700000001</v>
      </c>
      <c r="L35" s="7">
        <f t="shared" si="2"/>
        <v>776659.92352941178</v>
      </c>
      <c r="M35" s="19">
        <f t="shared" si="3"/>
        <v>2.7765408230519557E-2</v>
      </c>
      <c r="N35" s="8">
        <f t="shared" si="4"/>
        <v>30225.660861342301</v>
      </c>
      <c r="O35" s="8">
        <f t="shared" si="5"/>
        <v>513836.23464281915</v>
      </c>
      <c r="P35" s="9">
        <f t="shared" si="10"/>
        <v>3.8917497794898989E-2</v>
      </c>
      <c r="Q35" s="9">
        <f t="shared" si="6"/>
        <v>7.0336709152966692E-2</v>
      </c>
    </row>
    <row r="36" spans="1:17" x14ac:dyDescent="0.25">
      <c r="A36" s="16">
        <v>28</v>
      </c>
      <c r="B36" s="17">
        <v>0</v>
      </c>
      <c r="C36" s="17">
        <f t="shared" si="7"/>
        <v>0</v>
      </c>
      <c r="E36" s="26">
        <f t="shared" si="8"/>
        <v>0</v>
      </c>
      <c r="F36" s="17">
        <f t="shared" si="9"/>
        <v>0</v>
      </c>
      <c r="G36" s="8"/>
      <c r="J36" s="5">
        <v>0.28000000000000003</v>
      </c>
      <c r="K36" s="7">
        <f t="shared" si="1"/>
        <v>13692226.800000001</v>
      </c>
      <c r="L36" s="7">
        <f t="shared" si="2"/>
        <v>805425.10588235303</v>
      </c>
      <c r="M36" s="19">
        <f t="shared" si="3"/>
        <v>2.9675876618920738E-2</v>
      </c>
      <c r="N36" s="8">
        <f t="shared" si="4"/>
        <v>32305.413088095305</v>
      </c>
      <c r="O36" s="8">
        <f t="shared" si="5"/>
        <v>549192.0224976202</v>
      </c>
      <c r="P36" s="9">
        <f t="shared" si="10"/>
        <v>4.0109766696065842E-2</v>
      </c>
      <c r="Q36" s="9">
        <f t="shared" si="6"/>
        <v>7.2301027027570866E-2</v>
      </c>
    </row>
    <row r="37" spans="1:17" x14ac:dyDescent="0.25">
      <c r="A37" s="16">
        <v>29</v>
      </c>
      <c r="B37" s="17">
        <v>0</v>
      </c>
      <c r="C37" s="17">
        <f t="shared" si="7"/>
        <v>0</v>
      </c>
      <c r="E37" s="26">
        <f t="shared" si="8"/>
        <v>0</v>
      </c>
      <c r="F37" s="17">
        <f t="shared" si="9"/>
        <v>0</v>
      </c>
      <c r="G37" s="8"/>
      <c r="J37" s="5">
        <v>0.28999999999999998</v>
      </c>
      <c r="K37" s="7">
        <f t="shared" si="1"/>
        <v>14181234.899999999</v>
      </c>
      <c r="L37" s="7">
        <f t="shared" si="2"/>
        <v>834190.28823529405</v>
      </c>
      <c r="M37" s="19">
        <f t="shared" si="3"/>
        <v>3.163710238629059E-2</v>
      </c>
      <c r="N37" s="8">
        <f t="shared" si="4"/>
        <v>34440.420231692333</v>
      </c>
      <c r="O37" s="8">
        <f t="shared" si="5"/>
        <v>585487.1439387697</v>
      </c>
      <c r="P37" s="9">
        <f t="shared" si="10"/>
        <v>4.1286047940632432E-2</v>
      </c>
      <c r="Q37" s="9">
        <f t="shared" si="6"/>
        <v>7.4221922788497097E-2</v>
      </c>
    </row>
    <row r="38" spans="1:17" x14ac:dyDescent="0.25">
      <c r="A38" s="16">
        <v>30</v>
      </c>
      <c r="B38" s="17">
        <v>0</v>
      </c>
      <c r="C38" s="17">
        <f t="shared" si="7"/>
        <v>0</v>
      </c>
      <c r="E38" s="26">
        <f t="shared" si="8"/>
        <v>0</v>
      </c>
      <c r="F38" s="17">
        <f t="shared" si="9"/>
        <v>0</v>
      </c>
      <c r="G38" s="8"/>
      <c r="J38" s="5">
        <v>0.3</v>
      </c>
      <c r="K38" s="7">
        <f t="shared" si="1"/>
        <v>14670243</v>
      </c>
      <c r="L38" s="7">
        <f t="shared" si="2"/>
        <v>862955.4705882353</v>
      </c>
      <c r="M38" s="19">
        <f t="shared" si="3"/>
        <v>3.3647955209099141E-2</v>
      </c>
      <c r="N38" s="8">
        <f t="shared" si="4"/>
        <v>36629.451812271647</v>
      </c>
      <c r="O38" s="8">
        <f t="shared" si="5"/>
        <v>622700.68080861797</v>
      </c>
      <c r="P38" s="9">
        <f t="shared" si="10"/>
        <v>4.2446514403927597E-2</v>
      </c>
      <c r="Q38" s="9">
        <f t="shared" si="6"/>
        <v>7.6100041839487223E-2</v>
      </c>
    </row>
    <row r="39" spans="1:17" x14ac:dyDescent="0.25">
      <c r="A39" s="16">
        <v>31</v>
      </c>
      <c r="B39" s="17">
        <v>0</v>
      </c>
      <c r="C39" s="17">
        <f t="shared" si="7"/>
        <v>0</v>
      </c>
      <c r="E39" s="26">
        <f t="shared" si="8"/>
        <v>0</v>
      </c>
      <c r="F39" s="17">
        <f t="shared" si="9"/>
        <v>0</v>
      </c>
      <c r="G39" s="8"/>
      <c r="J39" s="5">
        <v>0.31</v>
      </c>
      <c r="K39" s="7">
        <f t="shared" si="1"/>
        <v>15159251.1</v>
      </c>
      <c r="L39" s="7">
        <f t="shared" si="2"/>
        <v>891720.65294117643</v>
      </c>
      <c r="M39" s="19">
        <f t="shared" si="3"/>
        <v>3.5707321597946998E-2</v>
      </c>
      <c r="N39" s="8">
        <f t="shared" si="4"/>
        <v>38871.295675750036</v>
      </c>
      <c r="O39" s="8">
        <f t="shared" si="5"/>
        <v>660812.02648775058</v>
      </c>
      <c r="P39" s="9">
        <f t="shared" si="10"/>
        <v>4.3591337205816892E-2</v>
      </c>
      <c r="Q39" s="9">
        <f t="shared" si="6"/>
        <v>7.7936021262495742E-2</v>
      </c>
    </row>
    <row r="40" spans="1:17" x14ac:dyDescent="0.25">
      <c r="A40" s="16">
        <v>32</v>
      </c>
      <c r="B40" s="17">
        <v>0</v>
      </c>
      <c r="C40" s="17">
        <f t="shared" si="7"/>
        <v>0</v>
      </c>
      <c r="E40" s="26">
        <f t="shared" si="8"/>
        <v>0</v>
      </c>
      <c r="F40" s="17">
        <f t="shared" si="9"/>
        <v>0</v>
      </c>
      <c r="G40" s="8"/>
      <c r="J40" s="5">
        <v>0.32</v>
      </c>
      <c r="K40" s="7">
        <f t="shared" si="1"/>
        <v>15648259.200000001</v>
      </c>
      <c r="L40" s="7">
        <f t="shared" si="2"/>
        <v>920485.83529411769</v>
      </c>
      <c r="M40" s="19">
        <f t="shared" si="3"/>
        <v>3.7814104680305209E-2</v>
      </c>
      <c r="N40" s="8">
        <f t="shared" si="4"/>
        <v>41164.757757311549</v>
      </c>
      <c r="O40" s="8">
        <f t="shared" si="5"/>
        <v>699800.88187429635</v>
      </c>
      <c r="P40" s="9">
        <f t="shared" si="10"/>
        <v>4.4720685728051865E-2</v>
      </c>
      <c r="Q40" s="9">
        <f t="shared" si="6"/>
        <v>7.9730489917336028E-2</v>
      </c>
    </row>
    <row r="41" spans="1:17" x14ac:dyDescent="0.25">
      <c r="A41" s="16">
        <v>33</v>
      </c>
      <c r="B41" s="17">
        <v>0</v>
      </c>
      <c r="C41" s="17">
        <f t="shared" ref="C41:C60" si="11">B41*$C$6</f>
        <v>0</v>
      </c>
      <c r="E41" s="26">
        <f t="shared" ref="E41:E60" si="12">GAMMADIST(B41,$F$2,$F$3,TRUE)</f>
        <v>0</v>
      </c>
      <c r="F41" s="17">
        <f t="shared" si="9"/>
        <v>0</v>
      </c>
      <c r="G41" s="8"/>
      <c r="J41" s="5">
        <v>0.33</v>
      </c>
      <c r="K41" s="7">
        <f t="shared" si="1"/>
        <v>16137267.300000001</v>
      </c>
      <c r="L41" s="7">
        <f t="shared" si="2"/>
        <v>949251.01764705882</v>
      </c>
      <c r="M41" s="19">
        <f t="shared" si="3"/>
        <v>3.9967223985858523E-2</v>
      </c>
      <c r="N41" s="8">
        <f t="shared" si="4"/>
        <v>43508.661847730378</v>
      </c>
      <c r="O41" s="8">
        <f t="shared" si="5"/>
        <v>739647.25141141645</v>
      </c>
      <c r="P41" s="9">
        <f t="shared" si="10"/>
        <v>4.5834727631450738E-2</v>
      </c>
      <c r="Q41" s="9">
        <f t="shared" si="6"/>
        <v>8.1484068540214644E-2</v>
      </c>
    </row>
    <row r="42" spans="1:17" x14ac:dyDescent="0.25">
      <c r="A42" s="16">
        <v>34</v>
      </c>
      <c r="B42" s="17">
        <v>0</v>
      </c>
      <c r="C42" s="17">
        <f t="shared" si="11"/>
        <v>0</v>
      </c>
      <c r="E42" s="26">
        <f t="shared" si="12"/>
        <v>0</v>
      </c>
      <c r="F42" s="17">
        <f t="shared" si="9"/>
        <v>0</v>
      </c>
      <c r="G42" s="8"/>
      <c r="J42" s="5">
        <v>0.34</v>
      </c>
      <c r="K42" s="7">
        <f t="shared" si="1"/>
        <v>16626275.4</v>
      </c>
      <c r="L42" s="7">
        <f t="shared" si="2"/>
        <v>978016.20000000007</v>
      </c>
      <c r="M42" s="19">
        <f t="shared" si="3"/>
        <v>4.2165615234421978E-2</v>
      </c>
      <c r="N42" s="8">
        <f t="shared" si="4"/>
        <v>45901.849362494984</v>
      </c>
      <c r="O42" s="8">
        <f t="shared" si="5"/>
        <v>780331.43916241475</v>
      </c>
      <c r="P42" s="9">
        <f t="shared" si="10"/>
        <v>4.693362887291129E-2</v>
      </c>
      <c r="Q42" s="9">
        <f t="shared" si="6"/>
        <v>8.3197369841109647E-2</v>
      </c>
    </row>
    <row r="43" spans="1:17" x14ac:dyDescent="0.25">
      <c r="A43" s="16">
        <v>35</v>
      </c>
      <c r="B43" s="17">
        <v>0</v>
      </c>
      <c r="C43" s="17">
        <f t="shared" si="11"/>
        <v>0</v>
      </c>
      <c r="E43" s="26">
        <f t="shared" si="12"/>
        <v>0</v>
      </c>
      <c r="F43" s="17">
        <f t="shared" si="9"/>
        <v>0</v>
      </c>
      <c r="G43" s="8"/>
      <c r="J43" s="5">
        <v>0.35</v>
      </c>
      <c r="K43" s="7">
        <f t="shared" si="1"/>
        <v>17115283.5</v>
      </c>
      <c r="L43" s="7">
        <f t="shared" si="2"/>
        <v>1006781.3823529411</v>
      </c>
      <c r="M43" s="19">
        <f t="shared" si="3"/>
        <v>4.4408230126401299E-2</v>
      </c>
      <c r="N43" s="8">
        <f t="shared" si="4"/>
        <v>48343.179113701539</v>
      </c>
      <c r="O43" s="8">
        <f t="shared" si="5"/>
        <v>821834.04493292619</v>
      </c>
      <c r="P43" s="9">
        <f t="shared" si="10"/>
        <v>4.8017553722258015E-2</v>
      </c>
      <c r="Q43" s="9">
        <f t="shared" si="6"/>
        <v>8.487099860004664E-2</v>
      </c>
    </row>
    <row r="44" spans="1:17" x14ac:dyDescent="0.25">
      <c r="A44" s="16">
        <v>36</v>
      </c>
      <c r="B44" s="17">
        <v>0</v>
      </c>
      <c r="C44" s="17">
        <f t="shared" si="11"/>
        <v>0</v>
      </c>
      <c r="E44" s="26">
        <f t="shared" si="12"/>
        <v>0</v>
      </c>
      <c r="F44" s="17">
        <f t="shared" si="9"/>
        <v>0</v>
      </c>
      <c r="G44" s="8"/>
      <c r="J44" s="5">
        <v>0.36</v>
      </c>
      <c r="K44" s="7">
        <f t="shared" si="1"/>
        <v>17604291.599999998</v>
      </c>
      <c r="L44" s="7">
        <f t="shared" si="2"/>
        <v>1035546.5647058823</v>
      </c>
      <c r="M44" s="19">
        <f t="shared" si="3"/>
        <v>4.6694036135768481E-2</v>
      </c>
      <c r="N44" s="8">
        <f t="shared" si="4"/>
        <v>50831.527084685353</v>
      </c>
      <c r="O44" s="8">
        <f t="shared" si="5"/>
        <v>864135.96043965104</v>
      </c>
      <c r="P44" s="9">
        <f t="shared" si="10"/>
        <v>4.9086664778925336E-2</v>
      </c>
      <c r="Q44" s="9">
        <f t="shared" si="6"/>
        <v>8.6505551762281738E-2</v>
      </c>
    </row>
    <row r="45" spans="1:17" x14ac:dyDescent="0.25">
      <c r="A45" s="16">
        <v>37</v>
      </c>
      <c r="B45" s="17">
        <v>0</v>
      </c>
      <c r="C45" s="17">
        <f t="shared" si="11"/>
        <v>0</v>
      </c>
      <c r="E45" s="26">
        <f t="shared" si="12"/>
        <v>0</v>
      </c>
      <c r="F45" s="17">
        <f t="shared" si="9"/>
        <v>0</v>
      </c>
      <c r="G45" s="8"/>
      <c r="J45" s="5">
        <v>0.37</v>
      </c>
      <c r="K45" s="7">
        <f t="shared" si="1"/>
        <v>18093299.699999999</v>
      </c>
      <c r="L45" s="7">
        <f t="shared" si="2"/>
        <v>1064311.7470588235</v>
      </c>
      <c r="M45" s="19">
        <f t="shared" si="3"/>
        <v>4.9022016305522866E-2</v>
      </c>
      <c r="N45" s="8">
        <f t="shared" si="4"/>
        <v>53365.786207358062</v>
      </c>
      <c r="O45" s="8">
        <f t="shared" si="5"/>
        <v>907218.36552508711</v>
      </c>
      <c r="P45" s="9">
        <f t="shared" si="10"/>
        <v>5.0141122988477727E-2</v>
      </c>
      <c r="Q45" s="9">
        <f t="shared" si="6"/>
        <v>8.8101618532363646E-2</v>
      </c>
    </row>
    <row r="46" spans="1:17" x14ac:dyDescent="0.25">
      <c r="A46" s="16">
        <v>38</v>
      </c>
      <c r="B46" s="17">
        <v>0</v>
      </c>
      <c r="C46" s="17">
        <f t="shared" si="11"/>
        <v>0</v>
      </c>
      <c r="E46" s="26">
        <f t="shared" si="12"/>
        <v>0</v>
      </c>
      <c r="F46" s="17">
        <f t="shared" si="9"/>
        <v>0</v>
      </c>
      <c r="G46" s="8"/>
      <c r="J46" s="5">
        <v>0.38</v>
      </c>
      <c r="K46" s="7">
        <f t="shared" si="1"/>
        <v>18582307.800000001</v>
      </c>
      <c r="L46" s="7">
        <f t="shared" si="2"/>
        <v>1093076.9294117647</v>
      </c>
      <c r="M46" s="19">
        <f t="shared" si="3"/>
        <v>5.1391169045610079E-2</v>
      </c>
      <c r="N46" s="8">
        <f t="shared" si="4"/>
        <v>55944.866142220446</v>
      </c>
      <c r="O46" s="8">
        <f t="shared" si="5"/>
        <v>951062.72441774758</v>
      </c>
      <c r="P46" s="9">
        <f t="shared" si="10"/>
        <v>5.1181087658969227E-2</v>
      </c>
      <c r="Q46" s="9">
        <f t="shared" si="6"/>
        <v>8.9659780467154504E-2</v>
      </c>
    </row>
    <row r="47" spans="1:17" x14ac:dyDescent="0.25">
      <c r="A47" s="16">
        <v>39</v>
      </c>
      <c r="B47" s="17">
        <v>0</v>
      </c>
      <c r="C47" s="17">
        <f t="shared" si="11"/>
        <v>0</v>
      </c>
      <c r="E47" s="26">
        <f t="shared" si="12"/>
        <v>0</v>
      </c>
      <c r="F47" s="17">
        <f t="shared" si="9"/>
        <v>0</v>
      </c>
      <c r="G47" s="8"/>
      <c r="J47" s="5">
        <v>0.39</v>
      </c>
      <c r="K47" s="7">
        <f t="shared" si="1"/>
        <v>19071315.900000002</v>
      </c>
      <c r="L47" s="7">
        <f t="shared" si="2"/>
        <v>1121842.111764706</v>
      </c>
      <c r="M47" s="19">
        <f t="shared" si="3"/>
        <v>5.3800507933270174E-2</v>
      </c>
      <c r="N47" s="8">
        <f t="shared" si="4"/>
        <v>58567.693061019731</v>
      </c>
      <c r="O47" s="8">
        <f t="shared" si="5"/>
        <v>995650.78203733545</v>
      </c>
      <c r="P47" s="9">
        <f t="shared" si="10"/>
        <v>5.2206716477143318E-2</v>
      </c>
      <c r="Q47" s="9">
        <f t="shared" si="6"/>
        <v>9.1180611567758751E-2</v>
      </c>
    </row>
    <row r="48" spans="1:17" x14ac:dyDescent="0.25">
      <c r="A48" s="16">
        <v>40</v>
      </c>
      <c r="B48" s="17">
        <v>0</v>
      </c>
      <c r="C48" s="17">
        <f t="shared" si="11"/>
        <v>0</v>
      </c>
      <c r="E48" s="26">
        <f t="shared" si="12"/>
        <v>0</v>
      </c>
      <c r="F48" s="17">
        <f t="shared" si="9"/>
        <v>0</v>
      </c>
      <c r="G48" s="8"/>
      <c r="J48" s="5">
        <v>0.4</v>
      </c>
      <c r="K48" s="7">
        <f t="shared" si="1"/>
        <v>19560324</v>
      </c>
      <c r="L48" s="7">
        <f t="shared" si="2"/>
        <v>1150607.294117647</v>
      </c>
      <c r="M48" s="19">
        <f t="shared" si="3"/>
        <v>5.6249061515787055E-2</v>
      </c>
      <c r="N48" s="8">
        <f t="shared" si="4"/>
        <v>61233.209432020878</v>
      </c>
      <c r="O48" s="8">
        <f t="shared" si="5"/>
        <v>1040964.5603443549</v>
      </c>
      <c r="P48" s="9">
        <f t="shared" si="10"/>
        <v>5.3218165524474698E-2</v>
      </c>
      <c r="Q48" s="9">
        <f t="shared" si="6"/>
        <v>9.2664678370398587E-2</v>
      </c>
    </row>
    <row r="49" spans="1:17" x14ac:dyDescent="0.25">
      <c r="A49" s="16">
        <v>41</v>
      </c>
      <c r="B49" s="17">
        <v>0</v>
      </c>
      <c r="C49" s="17">
        <f t="shared" si="11"/>
        <v>0</v>
      </c>
      <c r="E49" s="26">
        <f t="shared" si="12"/>
        <v>0</v>
      </c>
      <c r="F49" s="17">
        <f t="shared" si="9"/>
        <v>0</v>
      </c>
      <c r="G49" s="8"/>
      <c r="J49" s="5">
        <v>0.41</v>
      </c>
      <c r="K49" s="7">
        <f t="shared" si="1"/>
        <v>20049332.099999998</v>
      </c>
      <c r="L49" s="7">
        <f t="shared" si="2"/>
        <v>1179372.4764705882</v>
      </c>
      <c r="M49" s="19">
        <f t="shared" si="3"/>
        <v>5.8735873115611965E-2</v>
      </c>
      <c r="N49" s="8">
        <f t="shared" si="4"/>
        <v>63940.373807862408</v>
      </c>
      <c r="O49" s="8">
        <f t="shared" si="5"/>
        <v>1086986.354733661</v>
      </c>
      <c r="P49" s="9">
        <f t="shared" si="10"/>
        <v>5.421558929305486E-2</v>
      </c>
      <c r="Q49" s="9">
        <f t="shared" si="6"/>
        <v>9.4112540036261794E-2</v>
      </c>
    </row>
    <row r="50" spans="1:17" x14ac:dyDescent="0.25">
      <c r="A50" s="16">
        <v>42</v>
      </c>
      <c r="B50" s="17">
        <v>0</v>
      </c>
      <c r="C50" s="17">
        <f t="shared" si="11"/>
        <v>0</v>
      </c>
      <c r="E50" s="26">
        <f t="shared" si="12"/>
        <v>0</v>
      </c>
      <c r="F50" s="17">
        <f t="shared" si="9"/>
        <v>0</v>
      </c>
      <c r="G50" s="8"/>
      <c r="J50" s="5">
        <v>0.42</v>
      </c>
      <c r="K50" s="7">
        <f t="shared" si="1"/>
        <v>20538340.199999999</v>
      </c>
      <c r="L50" s="7">
        <f t="shared" si="2"/>
        <v>1208137.6588235293</v>
      </c>
      <c r="M50" s="19">
        <f t="shared" si="3"/>
        <v>6.1260000637833475E-2</v>
      </c>
      <c r="N50" s="8">
        <f t="shared" si="4"/>
        <v>66688.160615966539</v>
      </c>
      <c r="O50" s="8">
        <f t="shared" si="5"/>
        <v>1133698.7304714313</v>
      </c>
      <c r="P50" s="9">
        <f t="shared" si="10"/>
        <v>5.519914070132266E-2</v>
      </c>
      <c r="Q50" s="9">
        <f t="shared" si="6"/>
        <v>9.5524748440302079E-2</v>
      </c>
    </row>
    <row r="51" spans="1:17" x14ac:dyDescent="0.25">
      <c r="A51" s="16">
        <v>43</v>
      </c>
      <c r="B51" s="17">
        <v>0</v>
      </c>
      <c r="C51" s="17">
        <f t="shared" si="11"/>
        <v>0</v>
      </c>
      <c r="E51" s="26">
        <f t="shared" si="12"/>
        <v>0</v>
      </c>
      <c r="F51" s="17">
        <f t="shared" si="9"/>
        <v>0</v>
      </c>
      <c r="G51" s="8"/>
      <c r="J51" s="5">
        <v>0.43</v>
      </c>
      <c r="K51" s="7">
        <f t="shared" si="1"/>
        <v>21027348.300000001</v>
      </c>
      <c r="L51" s="7">
        <f t="shared" si="2"/>
        <v>1236902.8411764705</v>
      </c>
      <c r="M51" s="19">
        <f t="shared" si="3"/>
        <v>6.3820516379967218E-2</v>
      </c>
      <c r="N51" s="8">
        <f t="shared" si="4"/>
        <v>69475.559951474701</v>
      </c>
      <c r="O51" s="8">
        <f t="shared" si="5"/>
        <v>1181084.5191750699</v>
      </c>
      <c r="P51" s="9">
        <f t="shared" si="10"/>
        <v>5.6168971109641523E-2</v>
      </c>
      <c r="Q51" s="9">
        <f t="shared" si="6"/>
        <v>9.6901848259033849E-2</v>
      </c>
    </row>
    <row r="52" spans="1:17" x14ac:dyDescent="0.25">
      <c r="A52" s="16">
        <v>44</v>
      </c>
      <c r="B52" s="17">
        <v>0</v>
      </c>
      <c r="C52" s="17">
        <f t="shared" si="11"/>
        <v>0</v>
      </c>
      <c r="E52" s="26">
        <f t="shared" si="12"/>
        <v>0</v>
      </c>
      <c r="F52" s="17">
        <f t="shared" si="9"/>
        <v>0</v>
      </c>
      <c r="G52" s="8"/>
      <c r="J52" s="5">
        <v>0.44</v>
      </c>
      <c r="K52" s="7">
        <f t="shared" si="1"/>
        <v>21516356.399999999</v>
      </c>
      <c r="L52" s="7">
        <f t="shared" si="2"/>
        <v>1265668.0235294118</v>
      </c>
      <c r="M52" s="19">
        <f t="shared" si="3"/>
        <v>6.6416506844038589E-2</v>
      </c>
      <c r="N52" s="8">
        <f t="shared" si="4"/>
        <v>72301.577372679079</v>
      </c>
      <c r="O52" s="8">
        <f t="shared" si="5"/>
        <v>1229126.8153355443</v>
      </c>
      <c r="P52" s="9">
        <f t="shared" si="10"/>
        <v>5.7125230335724704E-2</v>
      </c>
      <c r="Q52" s="9">
        <f t="shared" si="6"/>
        <v>9.8244377057301588E-2</v>
      </c>
    </row>
    <row r="53" spans="1:17" x14ac:dyDescent="0.25">
      <c r="A53" s="16">
        <v>45</v>
      </c>
      <c r="B53" s="17">
        <v>0</v>
      </c>
      <c r="C53" s="17">
        <f t="shared" si="11"/>
        <v>0</v>
      </c>
      <c r="E53" s="26">
        <f t="shared" si="12"/>
        <v>0</v>
      </c>
      <c r="F53" s="17">
        <f t="shared" si="9"/>
        <v>0</v>
      </c>
      <c r="G53" s="8"/>
      <c r="J53" s="5">
        <v>0.45</v>
      </c>
      <c r="K53" s="7">
        <f t="shared" si="1"/>
        <v>22005364.5</v>
      </c>
      <c r="L53" s="7">
        <f t="shared" si="2"/>
        <v>1294433.205882353</v>
      </c>
      <c r="M53" s="19">
        <f t="shared" si="3"/>
        <v>6.9047072550931995E-2</v>
      </c>
      <c r="N53" s="8">
        <f t="shared" si="4"/>
        <v>75165.233698921744</v>
      </c>
      <c r="O53" s="8">
        <f t="shared" si="5"/>
        <v>1277808.9728816696</v>
      </c>
      <c r="P53" s="9">
        <f t="shared" si="10"/>
        <v>5.8068066669909948E-2</v>
      </c>
      <c r="Q53" s="9">
        <f t="shared" si="6"/>
        <v>9.9552865374060689E-2</v>
      </c>
    </row>
    <row r="54" spans="1:17" x14ac:dyDescent="0.25">
      <c r="A54" s="16">
        <v>46</v>
      </c>
      <c r="B54" s="17">
        <v>0</v>
      </c>
      <c r="C54" s="17">
        <f t="shared" si="11"/>
        <v>0</v>
      </c>
      <c r="E54" s="26">
        <f t="shared" si="12"/>
        <v>0</v>
      </c>
      <c r="F54" s="17">
        <f t="shared" si="9"/>
        <v>0</v>
      </c>
      <c r="G54" s="8"/>
      <c r="J54" s="5">
        <v>0.46</v>
      </c>
      <c r="K54" s="7">
        <f t="shared" si="1"/>
        <v>22494372.600000001</v>
      </c>
      <c r="L54" s="7">
        <f t="shared" si="2"/>
        <v>1323198.3882352943</v>
      </c>
      <c r="M54" s="19">
        <f t="shared" si="3"/>
        <v>7.171132785698088E-2</v>
      </c>
      <c r="N54" s="8">
        <f t="shared" si="4"/>
        <v>78065.564810932847</v>
      </c>
      <c r="O54" s="8">
        <f t="shared" si="5"/>
        <v>1327114.6017858584</v>
      </c>
      <c r="P54" s="9">
        <f t="shared" si="10"/>
        <v>5.8997626890285364E-2</v>
      </c>
      <c r="Q54" s="9">
        <f t="shared" si="6"/>
        <v>0.10082783680717886</v>
      </c>
    </row>
    <row r="55" spans="1:17" x14ac:dyDescent="0.25">
      <c r="A55" s="16">
        <v>47</v>
      </c>
      <c r="B55" s="17">
        <v>0</v>
      </c>
      <c r="C55" s="17">
        <f t="shared" si="11"/>
        <v>0</v>
      </c>
      <c r="E55" s="26">
        <f t="shared" si="12"/>
        <v>0</v>
      </c>
      <c r="F55" s="17">
        <f t="shared" si="9"/>
        <v>0</v>
      </c>
      <c r="G55" s="8"/>
      <c r="J55" s="5">
        <v>0.47</v>
      </c>
      <c r="K55" s="7">
        <f t="shared" si="1"/>
        <v>22983380.699999999</v>
      </c>
      <c r="L55" s="7">
        <f t="shared" si="2"/>
        <v>1351963.5705882353</v>
      </c>
      <c r="M55" s="19">
        <f t="shared" si="3"/>
        <v>7.4408400772772582E-2</v>
      </c>
      <c r="N55" s="8">
        <f t="shared" si="4"/>
        <v>81001.62145358017</v>
      </c>
      <c r="O55" s="8">
        <f t="shared" si="5"/>
        <v>1377027.5647108629</v>
      </c>
      <c r="P55" s="9">
        <f t="shared" si="10"/>
        <v>5.9914056277667757E-2</v>
      </c>
      <c r="Q55" s="9">
        <f t="shared" si="6"/>
        <v>0.10206980809725803</v>
      </c>
    </row>
    <row r="56" spans="1:17" x14ac:dyDescent="0.25">
      <c r="A56" s="16">
        <v>48</v>
      </c>
      <c r="B56" s="17">
        <v>0</v>
      </c>
      <c r="C56" s="17">
        <f t="shared" si="11"/>
        <v>0</v>
      </c>
      <c r="E56" s="26">
        <f t="shared" si="12"/>
        <v>0</v>
      </c>
      <c r="F56" s="17">
        <f t="shared" si="9"/>
        <v>0</v>
      </c>
      <c r="G56" s="8"/>
      <c r="J56" s="5">
        <v>0.48</v>
      </c>
      <c r="K56" s="7">
        <f t="shared" si="1"/>
        <v>23472388.800000001</v>
      </c>
      <c r="L56" s="7">
        <f t="shared" si="2"/>
        <v>1380728.7529411763</v>
      </c>
      <c r="M56" s="19">
        <f t="shared" si="3"/>
        <v>7.7137432784142396E-2</v>
      </c>
      <c r="N56" s="8">
        <f t="shared" si="4"/>
        <v>83972.469041001634</v>
      </c>
      <c r="O56" s="8">
        <f t="shared" si="5"/>
        <v>1427531.9736970277</v>
      </c>
      <c r="P56" s="9">
        <f t="shared" si="10"/>
        <v>6.0817498630434563E-2</v>
      </c>
      <c r="Q56" s="9">
        <f t="shared" si="6"/>
        <v>0.10327928921047437</v>
      </c>
    </row>
    <row r="57" spans="1:17" x14ac:dyDescent="0.25">
      <c r="A57" s="16">
        <v>49</v>
      </c>
      <c r="B57" s="17">
        <v>0</v>
      </c>
      <c r="C57" s="17">
        <f t="shared" si="11"/>
        <v>0</v>
      </c>
      <c r="E57" s="26">
        <f t="shared" si="12"/>
        <v>0</v>
      </c>
      <c r="F57" s="17">
        <f t="shared" si="9"/>
        <v>0</v>
      </c>
      <c r="G57" s="8"/>
      <c r="J57" s="5">
        <v>0.49</v>
      </c>
      <c r="K57" s="7">
        <f t="shared" si="1"/>
        <v>23961396.899999999</v>
      </c>
      <c r="L57" s="7">
        <f t="shared" si="2"/>
        <v>1409493.9352941175</v>
      </c>
      <c r="M57" s="19">
        <f t="shared" si="3"/>
        <v>7.9897578675331912E-2</v>
      </c>
      <c r="N57" s="8">
        <f t="shared" si="4"/>
        <v>86977.187464093964</v>
      </c>
      <c r="O57" s="8">
        <f t="shared" si="5"/>
        <v>1478612.1868895974</v>
      </c>
      <c r="P57" s="9">
        <f t="shared" si="10"/>
        <v>6.1708096279211401E-2</v>
      </c>
      <c r="Q57" s="9">
        <f t="shared" si="6"/>
        <v>0.10445678342049963</v>
      </c>
    </row>
    <row r="58" spans="1:17" x14ac:dyDescent="0.25">
      <c r="A58" s="16">
        <v>50</v>
      </c>
      <c r="B58" s="17">
        <v>0</v>
      </c>
      <c r="C58" s="17">
        <f t="shared" si="11"/>
        <v>0</v>
      </c>
      <c r="E58" s="26">
        <f t="shared" si="12"/>
        <v>0</v>
      </c>
      <c r="F58" s="17">
        <f t="shared" si="9"/>
        <v>0</v>
      </c>
      <c r="G58" s="8"/>
      <c r="J58" s="5">
        <v>0.5</v>
      </c>
      <c r="K58" s="7">
        <f t="shared" si="1"/>
        <v>24450405</v>
      </c>
      <c r="L58" s="7">
        <f t="shared" si="2"/>
        <v>1438259.1176470588</v>
      </c>
      <c r="M58" s="19">
        <f t="shared" si="3"/>
        <v>8.268800635428622E-2</v>
      </c>
      <c r="N58" s="8">
        <f t="shared" si="4"/>
        <v>90014.870900329799</v>
      </c>
      <c r="O58" s="8">
        <f t="shared" si="5"/>
        <v>1530252.8053056067</v>
      </c>
      <c r="P58" s="9">
        <f t="shared" si="10"/>
        <v>6.2585990101415773E-2</v>
      </c>
      <c r="Q58" s="9">
        <f t="shared" si="6"/>
        <v>0.10560278738942991</v>
      </c>
    </row>
    <row r="59" spans="1:17" x14ac:dyDescent="0.25">
      <c r="A59" s="16">
        <v>51</v>
      </c>
      <c r="B59" s="17">
        <v>0</v>
      </c>
      <c r="C59" s="17">
        <f t="shared" si="11"/>
        <v>0</v>
      </c>
      <c r="E59" s="26">
        <f t="shared" si="12"/>
        <v>0</v>
      </c>
      <c r="F59" s="17">
        <f t="shared" si="9"/>
        <v>0</v>
      </c>
      <c r="G59" s="8"/>
      <c r="J59" s="5">
        <v>0.51</v>
      </c>
      <c r="K59" s="7">
        <f t="shared" si="1"/>
        <v>24939413.100000001</v>
      </c>
      <c r="L59" s="7">
        <f t="shared" si="2"/>
        <v>1467024.3</v>
      </c>
      <c r="M59" s="19">
        <f t="shared" si="3"/>
        <v>8.5507896680066281E-2</v>
      </c>
      <c r="N59" s="8">
        <f t="shared" si="4"/>
        <v>93084.62762587727</v>
      </c>
      <c r="O59" s="8">
        <f t="shared" si="5"/>
        <v>1582438.6696399136</v>
      </c>
      <c r="P59" s="9">
        <f t="shared" si="10"/>
        <v>6.3451319535659537E-2</v>
      </c>
      <c r="Q59" s="9">
        <f t="shared" si="6"/>
        <v>0.10671779124784794</v>
      </c>
    </row>
    <row r="60" spans="1:17" x14ac:dyDescent="0.25">
      <c r="A60" s="16">
        <v>52</v>
      </c>
      <c r="B60" s="17">
        <v>0</v>
      </c>
      <c r="C60" s="17">
        <f t="shared" si="11"/>
        <v>0</v>
      </c>
      <c r="E60" s="26">
        <f t="shared" si="12"/>
        <v>0</v>
      </c>
      <c r="F60" s="17">
        <f t="shared" si="9"/>
        <v>0</v>
      </c>
      <c r="G60" s="8"/>
      <c r="J60" s="5">
        <v>0.52</v>
      </c>
      <c r="K60" s="7">
        <f t="shared" si="1"/>
        <v>25428421.199999999</v>
      </c>
      <c r="L60" s="7">
        <f t="shared" si="2"/>
        <v>1495789.4823529413</v>
      </c>
      <c r="M60" s="19">
        <f t="shared" si="3"/>
        <v>8.8356443292351289E-2</v>
      </c>
      <c r="N60" s="8">
        <f t="shared" si="4"/>
        <v>96185.579829994778</v>
      </c>
      <c r="O60" s="8">
        <f t="shared" si="5"/>
        <v>1635154.8571099113</v>
      </c>
      <c r="P60" s="9">
        <f t="shared" si="10"/>
        <v>6.4304222596010457E-2</v>
      </c>
      <c r="Q60" s="9">
        <f t="shared" si="6"/>
        <v>0.10780227867390728</v>
      </c>
    </row>
    <row r="61" spans="1:17" x14ac:dyDescent="0.25">
      <c r="J61" s="5">
        <v>0.53</v>
      </c>
      <c r="K61" s="7">
        <f t="shared" si="1"/>
        <v>25917429.300000001</v>
      </c>
      <c r="L61" s="7">
        <f t="shared" si="2"/>
        <v>1524554.6647058823</v>
      </c>
      <c r="M61" s="19">
        <f t="shared" si="3"/>
        <v>9.1232852443006676E-2</v>
      </c>
      <c r="N61" s="8">
        <f t="shared" si="4"/>
        <v>99316.863431674588</v>
      </c>
      <c r="O61" s="8">
        <f t="shared" si="5"/>
        <v>1688386.6783384681</v>
      </c>
      <c r="P61" s="9">
        <f t="shared" si="10"/>
        <v>6.5144835886114222E-2</v>
      </c>
      <c r="Q61" s="9">
        <f t="shared" si="6"/>
        <v>0.10885672697150955</v>
      </c>
    </row>
    <row r="62" spans="1:17" x14ac:dyDescent="0.25">
      <c r="J62" s="5">
        <v>0.54</v>
      </c>
      <c r="K62" s="7">
        <f t="shared" si="1"/>
        <v>26406437.400000002</v>
      </c>
      <c r="L62" s="7">
        <f t="shared" si="2"/>
        <v>1553319.8470588236</v>
      </c>
      <c r="M62" s="19">
        <f t="shared" si="3"/>
        <v>9.4136342829695116E-2</v>
      </c>
      <c r="N62" s="8">
        <f t="shared" si="4"/>
        <v>102477.62789851024</v>
      </c>
      <c r="O62" s="8">
        <f t="shared" si="5"/>
        <v>1742119.6742746742</v>
      </c>
      <c r="P62" s="9">
        <f t="shared" si="10"/>
        <v>6.5973294613179204E-2</v>
      </c>
      <c r="Q62" s="9">
        <f t="shared" si="6"/>
        <v>0.10988160714762375</v>
      </c>
    </row>
    <row r="63" spans="1:17" x14ac:dyDescent="0.25">
      <c r="J63" s="5">
        <v>0.55000000000000004</v>
      </c>
      <c r="K63" s="7">
        <f t="shared" si="1"/>
        <v>26895445.500000004</v>
      </c>
      <c r="L63" s="7">
        <f t="shared" si="2"/>
        <v>1582085.0294117648</v>
      </c>
      <c r="M63" s="19">
        <f t="shared" si="3"/>
        <v>9.7066145431505879E-2</v>
      </c>
      <c r="N63" s="8">
        <f t="shared" si="4"/>
        <v>105667.03606776132</v>
      </c>
      <c r="O63" s="8">
        <f t="shared" si="5"/>
        <v>1796339.6131519424</v>
      </c>
      <c r="P63" s="9">
        <f t="shared" si="10"/>
        <v>6.6789732601824428E-2</v>
      </c>
      <c r="Q63" s="9">
        <f t="shared" si="6"/>
        <v>0.11087738398866617</v>
      </c>
    </row>
    <row r="64" spans="1:17" x14ac:dyDescent="0.25">
      <c r="J64" s="5">
        <v>0.56000000000000005</v>
      </c>
      <c r="K64" s="7">
        <f t="shared" si="1"/>
        <v>27384453.600000001</v>
      </c>
      <c r="L64" s="7">
        <f t="shared" si="2"/>
        <v>1610850.2117647061</v>
      </c>
      <c r="M64" s="19">
        <f t="shared" si="3"/>
        <v>0.10002150334657983</v>
      </c>
      <c r="N64" s="8">
        <f t="shared" si="4"/>
        <v>108884.26396959064</v>
      </c>
      <c r="O64" s="8">
        <f t="shared" si="5"/>
        <v>1851032.4874830409</v>
      </c>
      <c r="P64" s="9">
        <f t="shared" si="10"/>
        <v>6.7594282307792367E-2</v>
      </c>
      <c r="Q64" s="9">
        <f t="shared" si="6"/>
        <v>0.11184451613602876</v>
      </c>
    </row>
    <row r="65" spans="10:17" x14ac:dyDescent="0.25">
      <c r="J65" s="5">
        <v>0.56999999999999995</v>
      </c>
      <c r="K65" s="7">
        <f t="shared" si="1"/>
        <v>27873461.699999999</v>
      </c>
      <c r="L65" s="7">
        <f t="shared" si="2"/>
        <v>1639615.3941176469</v>
      </c>
      <c r="M65" s="19">
        <f t="shared" si="3"/>
        <v>0.10300167163170626</v>
      </c>
      <c r="N65" s="8">
        <f t="shared" si="4"/>
        <v>112128.50065244794</v>
      </c>
      <c r="O65" s="8">
        <f t="shared" si="5"/>
        <v>1906184.5110916151</v>
      </c>
      <c r="P65" s="9">
        <f t="shared" si="10"/>
        <v>6.8387074831527478E-2</v>
      </c>
      <c r="Q65" s="9">
        <f t="shared" si="6"/>
        <v>0.11278345616069434</v>
      </c>
    </row>
    <row r="66" spans="10:17" x14ac:dyDescent="0.25">
      <c r="J66" s="5">
        <v>0.57999999999999996</v>
      </c>
      <c r="K66" s="7">
        <f t="shared" si="1"/>
        <v>28362469.799999997</v>
      </c>
      <c r="L66" s="7">
        <f t="shared" si="2"/>
        <v>1668380.5764705881</v>
      </c>
      <c r="M66" s="19">
        <f t="shared" si="3"/>
        <v>0.10600591714387039</v>
      </c>
      <c r="N66" s="8">
        <f t="shared" si="4"/>
        <v>115398.94801057718</v>
      </c>
      <c r="O66" s="8">
        <f t="shared" si="5"/>
        <v>1961782.116179812</v>
      </c>
      <c r="P66" s="9">
        <f t="shared" si="10"/>
        <v>6.9168239931623035E-2</v>
      </c>
      <c r="Q66" s="9">
        <f t="shared" si="6"/>
        <v>0.11369465063706957</v>
      </c>
    </row>
    <row r="67" spans="10:17" x14ac:dyDescent="0.25">
      <c r="J67" s="5">
        <v>0.59</v>
      </c>
      <c r="K67" s="7">
        <f t="shared" si="1"/>
        <v>28851477.899999999</v>
      </c>
      <c r="L67" s="7">
        <f t="shared" si="2"/>
        <v>1697145.7588235294</v>
      </c>
      <c r="M67" s="19">
        <f t="shared" si="3"/>
        <v>0.10903351838372673</v>
      </c>
      <c r="N67" s="8">
        <f t="shared" si="4"/>
        <v>118694.82061362029</v>
      </c>
      <c r="O67" s="8">
        <f t="shared" si="5"/>
        <v>2017811.950431545</v>
      </c>
      <c r="P67" s="9">
        <f t="shared" si="10"/>
        <v>6.9937906038135572E-2</v>
      </c>
      <c r="Q67" s="9">
        <f t="shared" si="6"/>
        <v>0.11457854021586321</v>
      </c>
    </row>
    <row r="68" spans="10:17" x14ac:dyDescent="0.25">
      <c r="J68" s="5">
        <v>0.6</v>
      </c>
      <c r="K68" s="7">
        <f t="shared" si="1"/>
        <v>29340486</v>
      </c>
      <c r="L68" s="7">
        <f t="shared" si="2"/>
        <v>1725910.9411764706</v>
      </c>
      <c r="M68" s="19">
        <f t="shared" si="3"/>
        <v>0.11208376534097823</v>
      </c>
      <c r="N68" s="8">
        <f t="shared" si="4"/>
        <v>122015.3455382956</v>
      </c>
      <c r="O68" s="8">
        <f t="shared" si="5"/>
        <v>2074260.8741510252</v>
      </c>
      <c r="P68" s="9">
        <f t="shared" si="10"/>
        <v>7.0696200265770143E-2</v>
      </c>
      <c r="Q68" s="9">
        <f t="shared" si="6"/>
        <v>0.11543555969620953</v>
      </c>
    </row>
    <row r="69" spans="10:17" x14ac:dyDescent="0.25">
      <c r="J69" s="5">
        <v>0.61</v>
      </c>
      <c r="K69" s="7">
        <f t="shared" si="1"/>
        <v>29829494.099999998</v>
      </c>
      <c r="L69" s="7">
        <f t="shared" si="2"/>
        <v>1754676.1235294116</v>
      </c>
      <c r="M69" s="19">
        <f t="shared" si="3"/>
        <v>0.11515595934163772</v>
      </c>
      <c r="N69" s="8">
        <f t="shared" si="4"/>
        <v>125359.76220212532</v>
      </c>
      <c r="O69" s="8">
        <f t="shared" si="5"/>
        <v>2131115.9574361304</v>
      </c>
      <c r="P69" s="9">
        <f t="shared" si="10"/>
        <v>7.1443248426936293E-2</v>
      </c>
      <c r="Q69" s="9">
        <f t="shared" si="6"/>
        <v>0.11626613809690564</v>
      </c>
    </row>
    <row r="70" spans="10:17" x14ac:dyDescent="0.25">
      <c r="J70" s="5">
        <v>0.62</v>
      </c>
      <c r="K70" s="7">
        <f t="shared" si="1"/>
        <v>30318502.199999999</v>
      </c>
      <c r="L70" s="7">
        <f t="shared" si="2"/>
        <v>1783441.3058823529</v>
      </c>
      <c r="M70" s="19">
        <f t="shared" si="3"/>
        <v>0.11824941289715067</v>
      </c>
      <c r="N70" s="8">
        <f t="shared" si="4"/>
        <v>128727.32219918926</v>
      </c>
      <c r="O70" s="8">
        <f t="shared" si="5"/>
        <v>2188364.4773862176</v>
      </c>
      <c r="P70" s="9">
        <f t="shared" si="10"/>
        <v>7.217917504467676E-2</v>
      </c>
      <c r="Q70" s="9">
        <f t="shared" si="6"/>
        <v>0.11707069872684524</v>
      </c>
    </row>
    <row r="71" spans="10:17" x14ac:dyDescent="0.25">
      <c r="J71" s="5">
        <v>0.63</v>
      </c>
      <c r="K71" s="7">
        <f t="shared" si="1"/>
        <v>30807510.300000001</v>
      </c>
      <c r="L71" s="7">
        <f t="shared" si="2"/>
        <v>1812206.4882352941</v>
      </c>
      <c r="M71" s="19">
        <f t="shared" si="3"/>
        <v>0.12136344955535695</v>
      </c>
      <c r="N71" s="8">
        <f t="shared" si="4"/>
        <v>132117.28913788064</v>
      </c>
      <c r="O71" s="8">
        <f t="shared" si="5"/>
        <v>2245993.915343971</v>
      </c>
      <c r="P71" s="9">
        <f t="shared" si="10"/>
        <v>7.2904103365469652E-2</v>
      </c>
      <c r="Q71" s="9">
        <f t="shared" si="6"/>
        <v>0.1178496592546284</v>
      </c>
    </row>
    <row r="72" spans="10:17" x14ac:dyDescent="0.25">
      <c r="J72" s="5">
        <v>0.64</v>
      </c>
      <c r="K72" s="7">
        <f t="shared" si="1"/>
        <v>31296518.400000002</v>
      </c>
      <c r="L72" s="7">
        <f t="shared" si="2"/>
        <v>1840971.6705882354</v>
      </c>
      <c r="M72" s="19">
        <f t="shared" si="3"/>
        <v>0.12449740375327122</v>
      </c>
      <c r="N72" s="8">
        <f t="shared" si="4"/>
        <v>135528.93848064143</v>
      </c>
      <c r="O72" s="8">
        <f t="shared" si="5"/>
        <v>2303991.9541709041</v>
      </c>
      <c r="P72" s="9">
        <f t="shared" si="10"/>
        <v>7.361815537190565E-2</v>
      </c>
      <c r="Q72" s="9">
        <f t="shared" si="6"/>
        <v>0.11860343177737333</v>
      </c>
    </row>
    <row r="73" spans="10:17" x14ac:dyDescent="0.25">
      <c r="J73" s="5">
        <v>0.65</v>
      </c>
      <c r="K73" s="7">
        <f t="shared" ref="K73:K106" si="13">$K$108/$J$108*J73</f>
        <v>31785526.5</v>
      </c>
      <c r="L73" s="7">
        <f t="shared" ref="L73:L106" si="14">$L$108/$J$108*J73</f>
        <v>1869736.8529411764</v>
      </c>
      <c r="M73" s="19">
        <f t="shared" ref="M73:M107" si="15">GAMMADIST(L73,$F$2,$F$3,TRUE)</f>
        <v>0.12765062067166039</v>
      </c>
      <c r="N73" s="8">
        <f t="shared" ref="N73:N107" si="16">M73*$F$6</f>
        <v>138961.55738565416</v>
      </c>
      <c r="O73" s="8">
        <f t="shared" ref="O73:O136" si="17">N73*$B$6</f>
        <v>2362346.4755561207</v>
      </c>
      <c r="P73" s="9">
        <f t="shared" si="10"/>
        <v>7.432145179524148E-2</v>
      </c>
      <c r="Q73" s="9">
        <f t="shared" ref="Q73:Q136" si="18">(O73-O72)/(K73-K72)</f>
        <v>0.11933242288873515</v>
      </c>
    </row>
    <row r="74" spans="10:17" x14ac:dyDescent="0.25">
      <c r="J74" s="5">
        <v>0.66</v>
      </c>
      <c r="K74" s="7">
        <f t="shared" si="13"/>
        <v>32274534.600000001</v>
      </c>
      <c r="L74" s="7">
        <f t="shared" si="14"/>
        <v>1898502.0352941176</v>
      </c>
      <c r="M74" s="19">
        <f t="shared" si="15"/>
        <v>0.13082245609139714</v>
      </c>
      <c r="N74" s="8">
        <f t="shared" si="16"/>
        <v>142414.44455046725</v>
      </c>
      <c r="O74" s="8">
        <f t="shared" si="17"/>
        <v>2421045.5573579432</v>
      </c>
      <c r="P74" s="9">
        <f t="shared" ref="P74:P137" si="19">O74/K74</f>
        <v>7.5014112127830435E-2</v>
      </c>
      <c r="Q74" s="9">
        <f t="shared" si="18"/>
        <v>0.12003703374611224</v>
      </c>
    </row>
    <row r="75" spans="10:17" x14ac:dyDescent="0.25">
      <c r="J75" s="5">
        <v>0.67</v>
      </c>
      <c r="K75" s="7">
        <f t="shared" si="13"/>
        <v>32763542.700000003</v>
      </c>
      <c r="L75" s="7">
        <f t="shared" si="14"/>
        <v>1927267.2176470589</v>
      </c>
      <c r="M75" s="19">
        <f t="shared" si="15"/>
        <v>0.13401227625156964</v>
      </c>
      <c r="N75" s="8">
        <f t="shared" si="16"/>
        <v>145886.91005753184</v>
      </c>
      <c r="O75" s="8">
        <f t="shared" si="17"/>
        <v>2480077.4709780412</v>
      </c>
      <c r="P75" s="9">
        <f t="shared" si="19"/>
        <v>7.5696254635431739E-2</v>
      </c>
      <c r="Q75" s="9">
        <f t="shared" si="18"/>
        <v>0.12071766013711807</v>
      </c>
    </row>
    <row r="76" spans="10:17" x14ac:dyDescent="0.25">
      <c r="J76" s="5">
        <v>0.68</v>
      </c>
      <c r="K76" s="7">
        <f t="shared" si="13"/>
        <v>33252550.800000001</v>
      </c>
      <c r="L76" s="7">
        <f t="shared" si="14"/>
        <v>1956032.4000000001</v>
      </c>
      <c r="M76" s="19">
        <f t="shared" si="15"/>
        <v>0.1372194577093257</v>
      </c>
      <c r="N76" s="8">
        <f t="shared" si="16"/>
        <v>149378.27522162712</v>
      </c>
      <c r="O76" s="8">
        <f t="shared" si="17"/>
        <v>2539430.6787676611</v>
      </c>
      <c r="P76" s="9">
        <f t="shared" si="19"/>
        <v>7.6367996369399158E-2</v>
      </c>
      <c r="Q76" s="9">
        <f t="shared" si="18"/>
        <v>0.12137469254521589</v>
      </c>
    </row>
    <row r="77" spans="10:17" x14ac:dyDescent="0.25">
      <c r="J77" s="5">
        <v>0.69</v>
      </c>
      <c r="K77" s="7">
        <f t="shared" si="13"/>
        <v>33741558.899999999</v>
      </c>
      <c r="L77" s="7">
        <f t="shared" si="14"/>
        <v>1984797.5823529409</v>
      </c>
      <c r="M77" s="19">
        <f t="shared" si="15"/>
        <v>0.14044338720143312</v>
      </c>
      <c r="N77" s="8">
        <f t="shared" si="16"/>
        <v>152887.87243915361</v>
      </c>
      <c r="O77" s="8">
        <f t="shared" si="17"/>
        <v>2599093.8314656112</v>
      </c>
      <c r="P77" s="9">
        <f t="shared" si="19"/>
        <v>7.7029453178750776E-2</v>
      </c>
      <c r="Q77" s="9">
        <f t="shared" si="18"/>
        <v>0.12200851621466068</v>
      </c>
    </row>
    <row r="78" spans="10:17" x14ac:dyDescent="0.25">
      <c r="J78" s="5">
        <v>0.7</v>
      </c>
      <c r="K78" s="7">
        <f t="shared" si="13"/>
        <v>34230567</v>
      </c>
      <c r="L78" s="7">
        <f t="shared" si="14"/>
        <v>2013562.7647058822</v>
      </c>
      <c r="M78" s="19">
        <f t="shared" si="15"/>
        <v>0.14368346150753519</v>
      </c>
      <c r="N78" s="8">
        <f t="shared" si="16"/>
        <v>156415.04503927199</v>
      </c>
      <c r="O78" s="8">
        <f t="shared" si="17"/>
        <v>2659055.7656676238</v>
      </c>
      <c r="P78" s="9">
        <f t="shared" si="19"/>
        <v>7.7680739722120987E-2</v>
      </c>
      <c r="Q78" s="9">
        <f t="shared" si="18"/>
        <v>0.12261951121466581</v>
      </c>
    </row>
    <row r="79" spans="10:17" x14ac:dyDescent="0.25">
      <c r="J79" s="5">
        <v>0.71</v>
      </c>
      <c r="K79" s="7">
        <f t="shared" si="13"/>
        <v>34719575.100000001</v>
      </c>
      <c r="L79" s="7">
        <f t="shared" si="14"/>
        <v>2042327.9470588234</v>
      </c>
      <c r="M79" s="19">
        <f t="shared" si="15"/>
        <v>0.14693908731508121</v>
      </c>
      <c r="N79" s="8">
        <f t="shared" si="16"/>
        <v>159959.14713686533</v>
      </c>
      <c r="O79" s="8">
        <f t="shared" si="17"/>
        <v>2719305.5013267105</v>
      </c>
      <c r="P79" s="9">
        <f t="shared" si="19"/>
        <v>7.8321969479595105E-2</v>
      </c>
      <c r="Q79" s="9">
        <f t="shared" si="18"/>
        <v>0.12320805250278355</v>
      </c>
    </row>
    <row r="80" spans="10:17" x14ac:dyDescent="0.25">
      <c r="J80" s="5">
        <v>0.72</v>
      </c>
      <c r="K80" s="7">
        <f t="shared" si="13"/>
        <v>35208583.199999996</v>
      </c>
      <c r="L80" s="7">
        <f t="shared" si="14"/>
        <v>2071093.1294117647</v>
      </c>
      <c r="M80" s="19">
        <f t="shared" si="15"/>
        <v>0.15020968108591384</v>
      </c>
      <c r="N80" s="8">
        <f t="shared" si="16"/>
        <v>163519.54348730485</v>
      </c>
      <c r="O80" s="8">
        <f t="shared" si="17"/>
        <v>2779832.2392841824</v>
      </c>
      <c r="P80" s="9">
        <f t="shared" si="19"/>
        <v>7.895325476442866E-2</v>
      </c>
      <c r="Q80" s="9">
        <f t="shared" si="18"/>
        <v>0.12377450998761108</v>
      </c>
    </row>
    <row r="81" spans="10:17" x14ac:dyDescent="0.25">
      <c r="J81" s="5">
        <v>0.73</v>
      </c>
      <c r="K81" s="7">
        <f t="shared" si="13"/>
        <v>35697591.299999997</v>
      </c>
      <c r="L81" s="7">
        <f t="shared" si="14"/>
        <v>2099858.3117647059</v>
      </c>
      <c r="M81" s="19">
        <f t="shared" si="15"/>
        <v>0.1534946689244932</v>
      </c>
      <c r="N81" s="8">
        <f t="shared" si="16"/>
        <v>167095.60934299769</v>
      </c>
      <c r="O81" s="8">
        <f t="shared" si="17"/>
        <v>2840625.3588309609</v>
      </c>
      <c r="P81" s="9">
        <f t="shared" si="19"/>
        <v>7.9574706734651904E-2</v>
      </c>
      <c r="Q81" s="9">
        <f t="shared" si="18"/>
        <v>0.12431924859072542</v>
      </c>
    </row>
    <row r="82" spans="10:17" x14ac:dyDescent="0.25">
      <c r="J82" s="5">
        <v>0.74</v>
      </c>
      <c r="K82" s="7">
        <f t="shared" si="13"/>
        <v>36186599.399999999</v>
      </c>
      <c r="L82" s="7">
        <f t="shared" si="14"/>
        <v>2128623.4941176469</v>
      </c>
      <c r="M82" s="19">
        <f t="shared" si="15"/>
        <v>0.15679348644773858</v>
      </c>
      <c r="N82" s="8">
        <f t="shared" si="16"/>
        <v>170686.73031169528</v>
      </c>
      <c r="O82" s="8">
        <f t="shared" si="17"/>
        <v>2901674.41529882</v>
      </c>
      <c r="P82" s="9">
        <f t="shared" si="19"/>
        <v>8.0186435404560844E-2</v>
      </c>
      <c r="Q82" s="9">
        <f t="shared" si="18"/>
        <v>0.12484262830791328</v>
      </c>
    </row>
    <row r="83" spans="10:17" x14ac:dyDescent="0.25">
      <c r="J83" s="5">
        <v>0.75</v>
      </c>
      <c r="K83" s="7">
        <f t="shared" si="13"/>
        <v>36675607.5</v>
      </c>
      <c r="L83" s="7">
        <f t="shared" si="14"/>
        <v>2157388.676470588</v>
      </c>
      <c r="M83" s="19">
        <f t="shared" si="15"/>
        <v>0.16010557865647015</v>
      </c>
      <c r="N83" s="8">
        <f t="shared" si="16"/>
        <v>174292.30221654393</v>
      </c>
      <c r="O83" s="8">
        <f t="shared" si="17"/>
        <v>2962969.1376812467</v>
      </c>
      <c r="P83" s="9">
        <f t="shared" si="19"/>
        <v>8.0788549656096276E-2</v>
      </c>
      <c r="Q83" s="9">
        <f t="shared" si="18"/>
        <v>0.1253450042697177</v>
      </c>
    </row>
    <row r="84" spans="10:17" x14ac:dyDescent="0.25">
      <c r="J84" s="5">
        <v>0.76</v>
      </c>
      <c r="K84" s="7">
        <f t="shared" si="13"/>
        <v>37164615.600000001</v>
      </c>
      <c r="L84" s="7">
        <f t="shared" si="14"/>
        <v>2186153.8588235294</v>
      </c>
      <c r="M84" s="19">
        <f t="shared" si="15"/>
        <v>0.16343039980842977</v>
      </c>
      <c r="N84" s="8">
        <f t="shared" si="16"/>
        <v>177911.73095785399</v>
      </c>
      <c r="O84" s="8">
        <f t="shared" si="17"/>
        <v>3024499.4262835179</v>
      </c>
      <c r="P84" s="9">
        <f t="shared" si="19"/>
        <v>8.1381157250110719E-2</v>
      </c>
      <c r="Q84" s="9">
        <f t="shared" si="18"/>
        <v>0.12582672680119394</v>
      </c>
    </row>
    <row r="85" spans="10:17" x14ac:dyDescent="0.25">
      <c r="J85" s="5">
        <v>0.77</v>
      </c>
      <c r="K85" s="7">
        <f t="shared" si="13"/>
        <v>37653623.700000003</v>
      </c>
      <c r="L85" s="7">
        <f t="shared" si="14"/>
        <v>2214919.0411764705</v>
      </c>
      <c r="M85" s="19">
        <f t="shared" si="15"/>
        <v>0.1667674132928654</v>
      </c>
      <c r="N85" s="8">
        <f t="shared" si="16"/>
        <v>181544.43237657144</v>
      </c>
      <c r="O85" s="8">
        <f t="shared" si="17"/>
        <v>3086255.3504017144</v>
      </c>
      <c r="P85" s="9">
        <f t="shared" si="19"/>
        <v>8.1964364837525963E-2</v>
      </c>
      <c r="Q85" s="9">
        <f t="shared" si="18"/>
        <v>0.12628814148108466</v>
      </c>
    </row>
    <row r="86" spans="10:17" x14ac:dyDescent="0.25">
      <c r="J86" s="5">
        <v>0.78</v>
      </c>
      <c r="K86" s="7">
        <f t="shared" si="13"/>
        <v>38142631.800000004</v>
      </c>
      <c r="L86" s="7">
        <f t="shared" si="14"/>
        <v>2243684.2235294119</v>
      </c>
      <c r="M86" s="19">
        <f t="shared" si="15"/>
        <v>0.17011609150665813</v>
      </c>
      <c r="N86" s="8">
        <f t="shared" si="16"/>
        <v>185189.83211942876</v>
      </c>
      <c r="O86" s="8">
        <f t="shared" si="17"/>
        <v>3148227.1460302887</v>
      </c>
      <c r="P86" s="9">
        <f t="shared" si="19"/>
        <v>8.2538277970380852E-2</v>
      </c>
      <c r="Q86" s="9">
        <f t="shared" si="18"/>
        <v>0.12672958920020758</v>
      </c>
    </row>
    <row r="87" spans="10:17" x14ac:dyDescent="0.25">
      <c r="J87" s="5">
        <v>0.79</v>
      </c>
      <c r="K87" s="7">
        <f t="shared" si="13"/>
        <v>38631639.899999999</v>
      </c>
      <c r="L87" s="7">
        <f t="shared" si="14"/>
        <v>2272449.405882353</v>
      </c>
      <c r="M87" s="19">
        <f t="shared" si="15"/>
        <v>0.17347591573197613</v>
      </c>
      <c r="N87" s="8">
        <f t="shared" si="16"/>
        <v>188847.36550575792</v>
      </c>
      <c r="O87" s="8">
        <f t="shared" si="17"/>
        <v>3210405.2135978844</v>
      </c>
      <c r="P87" s="9">
        <f t="shared" si="19"/>
        <v>8.3103001112771413E-2</v>
      </c>
      <c r="Q87" s="9">
        <f t="shared" si="18"/>
        <v>0.12715140621923543</v>
      </c>
    </row>
    <row r="88" spans="10:17" x14ac:dyDescent="0.25">
      <c r="J88" s="5">
        <v>0.8</v>
      </c>
      <c r="K88" s="7">
        <f t="shared" si="13"/>
        <v>39120648</v>
      </c>
      <c r="L88" s="7">
        <f t="shared" si="14"/>
        <v>2301214.588235294</v>
      </c>
      <c r="M88" s="19">
        <f t="shared" si="15"/>
        <v>0.17684637601543615</v>
      </c>
      <c r="N88" s="8">
        <f t="shared" si="16"/>
        <v>192516.47739594459</v>
      </c>
      <c r="O88" s="8">
        <f t="shared" si="17"/>
        <v>3272780.1157310582</v>
      </c>
      <c r="P88" s="9">
        <f t="shared" si="19"/>
        <v>8.3658637651683534E-2</v>
      </c>
      <c r="Q88" s="9">
        <f t="shared" si="18"/>
        <v>0.12755392422574102</v>
      </c>
    </row>
    <row r="89" spans="10:17" x14ac:dyDescent="0.25">
      <c r="J89" s="5">
        <v>0.81</v>
      </c>
      <c r="K89" s="7">
        <f t="shared" si="13"/>
        <v>39609656.100000001</v>
      </c>
      <c r="L89" s="7">
        <f t="shared" si="14"/>
        <v>2329979.7705882355</v>
      </c>
      <c r="M89" s="19">
        <f t="shared" si="15"/>
        <v>0.18022697104875623</v>
      </c>
      <c r="N89" s="8">
        <f t="shared" si="16"/>
        <v>196196.62206150562</v>
      </c>
      <c r="O89" s="8">
        <f t="shared" si="17"/>
        <v>3335342.5750455954</v>
      </c>
      <c r="P89" s="9">
        <f t="shared" si="19"/>
        <v>8.4205289907720138E-2</v>
      </c>
      <c r="Q89" s="9">
        <f t="shared" si="18"/>
        <v>0.12793747039064801</v>
      </c>
    </row>
    <row r="90" spans="10:17" x14ac:dyDescent="0.25">
      <c r="J90" s="5">
        <v>0.82</v>
      </c>
      <c r="K90" s="7">
        <f t="shared" si="13"/>
        <v>40098664.199999996</v>
      </c>
      <c r="L90" s="7">
        <f t="shared" si="14"/>
        <v>2358744.9529411765</v>
      </c>
      <c r="M90" s="19">
        <f t="shared" si="15"/>
        <v>0.18361720805088044</v>
      </c>
      <c r="N90" s="8">
        <f t="shared" si="16"/>
        <v>199887.26305676906</v>
      </c>
      <c r="O90" s="8">
        <f t="shared" si="17"/>
        <v>3398083.4719650741</v>
      </c>
      <c r="P90" s="9">
        <f t="shared" si="19"/>
        <v>8.4743059145722721E-2</v>
      </c>
      <c r="Q90" s="9">
        <f t="shared" si="18"/>
        <v>0.12830236742393311</v>
      </c>
    </row>
    <row r="91" spans="10:17" x14ac:dyDescent="0.25">
      <c r="J91" s="5">
        <v>0.83</v>
      </c>
      <c r="K91" s="7">
        <f t="shared" si="13"/>
        <v>40587672.299999997</v>
      </c>
      <c r="L91" s="7">
        <f t="shared" si="14"/>
        <v>2387510.1352941175</v>
      </c>
      <c r="M91" s="19">
        <f t="shared" si="15"/>
        <v>0.18701660265156123</v>
      </c>
      <c r="N91" s="8">
        <f t="shared" si="16"/>
        <v>203587.87309214086</v>
      </c>
      <c r="O91" s="8">
        <f t="shared" si="17"/>
        <v>3460993.8425663947</v>
      </c>
      <c r="P91" s="9">
        <f t="shared" si="19"/>
        <v>8.5272045585289571E-2</v>
      </c>
      <c r="Q91" s="9">
        <f t="shared" si="18"/>
        <v>0.12864893362977106</v>
      </c>
    </row>
    <row r="92" spans="10:17" x14ac:dyDescent="0.25">
      <c r="J92" s="5">
        <v>0.84</v>
      </c>
      <c r="K92" s="7">
        <f t="shared" si="13"/>
        <v>41076680.399999999</v>
      </c>
      <c r="L92" s="7">
        <f t="shared" si="14"/>
        <v>2416275.3176470585</v>
      </c>
      <c r="M92" s="19">
        <f t="shared" si="15"/>
        <v>0.19042467877637928</v>
      </c>
      <c r="N92" s="8">
        <f t="shared" si="16"/>
        <v>207297.9339089366</v>
      </c>
      <c r="O92" s="8">
        <f t="shared" si="17"/>
        <v>3524064.8764519221</v>
      </c>
      <c r="P92" s="9">
        <f t="shared" si="19"/>
        <v>8.5792348411190558E-2</v>
      </c>
      <c r="Q92" s="9">
        <f t="shared" si="18"/>
        <v>0.12897748296097183</v>
      </c>
    </row>
    <row r="93" spans="10:17" x14ac:dyDescent="0.25">
      <c r="J93" s="5">
        <v>0.85</v>
      </c>
      <c r="K93" s="7">
        <f t="shared" si="13"/>
        <v>41565688.5</v>
      </c>
      <c r="L93" s="7">
        <f t="shared" si="14"/>
        <v>2445040.5</v>
      </c>
      <c r="M93" s="19">
        <f t="shared" si="15"/>
        <v>0.19384096853318677</v>
      </c>
      <c r="N93" s="8">
        <f t="shared" si="16"/>
        <v>211016.93615576249</v>
      </c>
      <c r="O93" s="8">
        <f t="shared" si="17"/>
        <v>3587287.9146479624</v>
      </c>
      <c r="P93" s="9">
        <f t="shared" si="19"/>
        <v>8.6304065783680273E-2</v>
      </c>
      <c r="Q93" s="9">
        <f t="shared" si="18"/>
        <v>0.12928832507281601</v>
      </c>
    </row>
    <row r="94" spans="10:17" x14ac:dyDescent="0.25">
      <c r="J94" s="5">
        <v>0.86</v>
      </c>
      <c r="K94" s="7">
        <f t="shared" si="13"/>
        <v>42054696.600000001</v>
      </c>
      <c r="L94" s="7">
        <f t="shared" si="14"/>
        <v>2473805.682352941</v>
      </c>
      <c r="M94" s="19">
        <f t="shared" si="15"/>
        <v>0.19726501209995526</v>
      </c>
      <c r="N94" s="8">
        <f t="shared" si="16"/>
        <v>214744.37926642582</v>
      </c>
      <c r="O94" s="8">
        <f t="shared" si="17"/>
        <v>3650654.4475292391</v>
      </c>
      <c r="P94" s="9">
        <f t="shared" si="19"/>
        <v>8.6807294848709929E-2</v>
      </c>
      <c r="Q94" s="9">
        <f t="shared" si="18"/>
        <v>0.12958176537623095</v>
      </c>
    </row>
    <row r="95" spans="10:17" x14ac:dyDescent="0.25">
      <c r="J95" s="5">
        <v>0.87</v>
      </c>
      <c r="K95" s="7">
        <f t="shared" si="13"/>
        <v>42543704.700000003</v>
      </c>
      <c r="L95" s="7">
        <f t="shared" si="14"/>
        <v>2502570.8647058825</v>
      </c>
      <c r="M95" s="19">
        <f t="shared" si="15"/>
        <v>0.2006963576140135</v>
      </c>
      <c r="N95" s="8">
        <f t="shared" si="16"/>
        <v>218479.77133935815</v>
      </c>
      <c r="O95" s="8">
        <f t="shared" si="17"/>
        <v>3714156.1127690887</v>
      </c>
      <c r="P95" s="9">
        <f t="shared" si="19"/>
        <v>8.7302131748039524E-2</v>
      </c>
      <c r="Q95" s="9">
        <f t="shared" si="18"/>
        <v>0.12985810509038481</v>
      </c>
    </row>
    <row r="96" spans="10:17" x14ac:dyDescent="0.25">
      <c r="J96" s="5">
        <v>0.88</v>
      </c>
      <c r="K96" s="7">
        <f t="shared" si="13"/>
        <v>43032712.799999997</v>
      </c>
      <c r="L96" s="7">
        <f t="shared" si="14"/>
        <v>2531336.0470588235</v>
      </c>
      <c r="M96" s="19">
        <f t="shared" si="15"/>
        <v>0.20413456106265765</v>
      </c>
      <c r="N96" s="8">
        <f t="shared" si="16"/>
        <v>222222.62901853269</v>
      </c>
      <c r="O96" s="8">
        <f t="shared" si="17"/>
        <v>3777784.6933150557</v>
      </c>
      <c r="P96" s="9">
        <f t="shared" si="19"/>
        <v>8.7788671629250761E-2</v>
      </c>
      <c r="Q96" s="9">
        <f t="shared" si="18"/>
        <v>0.13011764129462836</v>
      </c>
    </row>
    <row r="97" spans="10:17" x14ac:dyDescent="0.25">
      <c r="J97" s="5">
        <v>0.89</v>
      </c>
      <c r="K97" s="7">
        <f t="shared" si="13"/>
        <v>43521720.899999999</v>
      </c>
      <c r="L97" s="7">
        <f t="shared" si="14"/>
        <v>2560101.2294117645</v>
      </c>
      <c r="M97" s="19">
        <f t="shared" si="15"/>
        <v>0.20757918617511861</v>
      </c>
      <c r="N97" s="8">
        <f t="shared" si="16"/>
        <v>225972.47737585899</v>
      </c>
      <c r="O97" s="8">
        <f t="shared" si="17"/>
        <v>3841532.1153896027</v>
      </c>
      <c r="P97" s="9">
        <f t="shared" si="19"/>
        <v>8.8267008655661935E-2</v>
      </c>
      <c r="Q97" s="9">
        <f t="shared" si="18"/>
        <v>0.13036066697984522</v>
      </c>
    </row>
    <row r="98" spans="10:17" x14ac:dyDescent="0.25">
      <c r="J98" s="5">
        <v>0.9</v>
      </c>
      <c r="K98" s="7">
        <f t="shared" si="13"/>
        <v>44010729</v>
      </c>
      <c r="L98" s="7">
        <f t="shared" si="14"/>
        <v>2588866.411764706</v>
      </c>
      <c r="M98" s="19">
        <f t="shared" si="15"/>
        <v>0.21102980431587065</v>
      </c>
      <c r="N98" s="8">
        <f t="shared" si="16"/>
        <v>229728.84979503791</v>
      </c>
      <c r="O98" s="8">
        <f t="shared" si="17"/>
        <v>3905390.4465156444</v>
      </c>
      <c r="P98" s="9">
        <f t="shared" si="19"/>
        <v>8.8737236016146068E-2</v>
      </c>
      <c r="Q98" s="9">
        <f t="shared" si="18"/>
        <v>0.13058747109923438</v>
      </c>
    </row>
    <row r="99" spans="10:17" x14ac:dyDescent="0.25">
      <c r="J99" s="5">
        <v>0.91</v>
      </c>
      <c r="K99" s="7">
        <f t="shared" si="13"/>
        <v>44499737.100000001</v>
      </c>
      <c r="L99" s="7">
        <f t="shared" si="14"/>
        <v>2617631.594117647</v>
      </c>
      <c r="M99" s="19">
        <f t="shared" si="15"/>
        <v>0.21448599437926466</v>
      </c>
      <c r="N99" s="8">
        <f t="shared" si="16"/>
        <v>233491.28785685831</v>
      </c>
      <c r="O99" s="8">
        <f t="shared" si="17"/>
        <v>3969351.8935665912</v>
      </c>
      <c r="P99" s="9">
        <f t="shared" si="19"/>
        <v>8.9199445934852295E-2</v>
      </c>
      <c r="Q99" s="9">
        <f t="shared" si="18"/>
        <v>0.13079833861841259</v>
      </c>
    </row>
    <row r="100" spans="10:17" x14ac:dyDescent="0.25">
      <c r="J100" s="5">
        <v>0.92</v>
      </c>
      <c r="K100" s="7">
        <f t="shared" si="13"/>
        <v>44988745.200000003</v>
      </c>
      <c r="L100" s="7">
        <f t="shared" si="14"/>
        <v>2646396.7764705885</v>
      </c>
      <c r="M100" s="19">
        <f t="shared" si="15"/>
        <v>0.21794734268547147</v>
      </c>
      <c r="N100" s="8">
        <f t="shared" si="16"/>
        <v>237259.34122592022</v>
      </c>
      <c r="O100" s="8">
        <f t="shared" si="17"/>
        <v>4033408.8008406437</v>
      </c>
      <c r="P100" s="9">
        <f t="shared" si="19"/>
        <v>8.9653729680832336E-2</v>
      </c>
      <c r="Q100" s="9">
        <f t="shared" si="18"/>
        <v>0.1309935505650158</v>
      </c>
    </row>
    <row r="101" spans="10:17" x14ac:dyDescent="0.25">
      <c r="J101" s="5">
        <v>0.93</v>
      </c>
      <c r="K101" s="7">
        <f t="shared" si="13"/>
        <v>45477753.300000004</v>
      </c>
      <c r="L101" s="7">
        <f t="shared" si="14"/>
        <v>2675161.9588235295</v>
      </c>
      <c r="M101" s="19">
        <f t="shared" si="15"/>
        <v>0.22141344287771972</v>
      </c>
      <c r="N101" s="8">
        <f t="shared" si="16"/>
        <v>241032.56753876701</v>
      </c>
      <c r="O101" s="8">
        <f t="shared" si="17"/>
        <v>4097553.6481590392</v>
      </c>
      <c r="P101" s="9">
        <f t="shared" si="19"/>
        <v>9.0100177577572604E-2</v>
      </c>
      <c r="Q101" s="9">
        <f t="shared" si="18"/>
        <v>0.13117338407767748</v>
      </c>
    </row>
    <row r="102" spans="10:17" x14ac:dyDescent="0.25">
      <c r="J102" s="5">
        <v>0.94</v>
      </c>
      <c r="K102" s="7">
        <f t="shared" si="13"/>
        <v>45966761.399999999</v>
      </c>
      <c r="L102" s="7">
        <f t="shared" si="14"/>
        <v>2703927.1411764706</v>
      </c>
      <c r="M102" s="19">
        <f t="shared" si="15"/>
        <v>0.22488389582081317</v>
      </c>
      <c r="N102" s="8">
        <f t="shared" si="16"/>
        <v>244810.53229341045</v>
      </c>
      <c r="O102" s="8">
        <f t="shared" si="17"/>
        <v>4161779.0489879777</v>
      </c>
      <c r="P102" s="9">
        <f t="shared" si="19"/>
        <v>9.0538879012433057E-2</v>
      </c>
      <c r="Q102" s="9">
        <f t="shared" si="18"/>
        <v>0.13133811245445473</v>
      </c>
    </row>
    <row r="103" spans="10:17" x14ac:dyDescent="0.25">
      <c r="J103" s="5">
        <v>0.95</v>
      </c>
      <c r="K103" s="7">
        <f t="shared" si="13"/>
        <v>46455769.5</v>
      </c>
      <c r="L103" s="7">
        <f t="shared" si="14"/>
        <v>2732692.3235294116</v>
      </c>
      <c r="M103" s="19">
        <f t="shared" si="15"/>
        <v>0.22835830950091143</v>
      </c>
      <c r="N103" s="8">
        <f t="shared" si="16"/>
        <v>248592.80874023124</v>
      </c>
      <c r="O103" s="8">
        <f t="shared" si="17"/>
        <v>4226077.7485839315</v>
      </c>
      <c r="P103" s="9">
        <f t="shared" si="19"/>
        <v>9.0969922445993098E-2</v>
      </c>
      <c r="Q103" s="9">
        <f t="shared" si="18"/>
        <v>0.13148800520063697</v>
      </c>
    </row>
    <row r="104" spans="10:17" x14ac:dyDescent="0.25">
      <c r="J104" s="5">
        <v>0.96</v>
      </c>
      <c r="K104" s="7">
        <f t="shared" si="13"/>
        <v>46944777.600000001</v>
      </c>
      <c r="L104" s="7">
        <f t="shared" si="14"/>
        <v>2761457.5058823526</v>
      </c>
      <c r="M104" s="19">
        <f t="shared" si="15"/>
        <v>0.23183629892656124</v>
      </c>
      <c r="N104" s="8">
        <f t="shared" si="16"/>
        <v>252378.97777424075</v>
      </c>
      <c r="O104" s="8">
        <f t="shared" si="17"/>
        <v>4290442.6221620925</v>
      </c>
      <c r="P104" s="9">
        <f t="shared" si="19"/>
        <v>9.1393395421306506E-2</v>
      </c>
      <c r="Q104" s="9">
        <f t="shared" si="18"/>
        <v>0.13162332807608054</v>
      </c>
    </row>
    <row r="105" spans="10:17" x14ac:dyDescent="0.25">
      <c r="J105" s="5">
        <v>0.97</v>
      </c>
      <c r="K105" s="7">
        <f t="shared" si="13"/>
        <v>47433785.699999996</v>
      </c>
      <c r="L105" s="7">
        <f t="shared" si="14"/>
        <v>2790222.6882352941</v>
      </c>
      <c r="M105" s="19">
        <f t="shared" si="15"/>
        <v>0.2353174860309617</v>
      </c>
      <c r="N105" s="8">
        <f t="shared" si="16"/>
        <v>256168.62782868612</v>
      </c>
      <c r="O105" s="8">
        <f t="shared" si="17"/>
        <v>4354866.6730876639</v>
      </c>
      <c r="P105" s="9">
        <f t="shared" si="19"/>
        <v>9.1809384573065284E-2</v>
      </c>
      <c r="Q105" s="9">
        <f t="shared" si="18"/>
        <v>0.13174434314190758</v>
      </c>
    </row>
    <row r="106" spans="10:17" x14ac:dyDescent="0.25">
      <c r="J106" s="5">
        <v>0.98</v>
      </c>
      <c r="K106" s="7">
        <f t="shared" si="13"/>
        <v>47922793.799999997</v>
      </c>
      <c r="L106" s="7">
        <f t="shared" si="14"/>
        <v>2818987.8705882351</v>
      </c>
      <c r="M106" s="19">
        <f t="shared" si="15"/>
        <v>0.23880149957544958</v>
      </c>
      <c r="N106" s="8">
        <f t="shared" si="16"/>
        <v>259961.35476998359</v>
      </c>
      <c r="O106" s="8">
        <f t="shared" si="17"/>
        <v>4419343.0310897212</v>
      </c>
      <c r="P106" s="9">
        <f t="shared" si="19"/>
        <v>9.2217975636673374E-2</v>
      </c>
      <c r="Q106" s="9">
        <f t="shared" si="18"/>
        <v>0.13185130880665802</v>
      </c>
    </row>
    <row r="107" spans="10:17" x14ac:dyDescent="0.25">
      <c r="J107" s="5">
        <v>0.99</v>
      </c>
      <c r="K107" s="7">
        <f>$K$108/$J$108*J107</f>
        <v>48411801.899999999</v>
      </c>
      <c r="L107" s="7">
        <f>$L$108/$J$108*J107</f>
        <v>2847753.0529411766</v>
      </c>
      <c r="M107" s="19">
        <f t="shared" si="15"/>
        <v>0.24228797505419139</v>
      </c>
      <c r="N107" s="8">
        <f t="shared" si="16"/>
        <v>263756.76179396536</v>
      </c>
      <c r="O107" s="8">
        <f t="shared" si="17"/>
        <v>4483864.9504974112</v>
      </c>
      <c r="P107" s="9">
        <f t="shared" si="19"/>
        <v>9.2619253457232112E-2</v>
      </c>
      <c r="Q107" s="9">
        <f t="shared" si="18"/>
        <v>0.13194447987198935</v>
      </c>
    </row>
    <row r="108" spans="10:17" x14ac:dyDescent="0.25">
      <c r="J108" s="10">
        <v>1</v>
      </c>
      <c r="K108" s="11">
        <f>B7</f>
        <v>48900810</v>
      </c>
      <c r="L108" s="8">
        <f>K108/B6</f>
        <v>2876518.2352941176</v>
      </c>
      <c r="M108" s="19">
        <f>GAMMADIST(L108,$F$2,$F$3,TRUE)</f>
        <v>0.24577655460006687</v>
      </c>
      <c r="N108" s="8">
        <f>M108*$F$6</f>
        <v>267554.45932342374</v>
      </c>
      <c r="O108" s="8">
        <f t="shared" si="17"/>
        <v>4548425.8084982038</v>
      </c>
      <c r="P108" s="9">
        <f t="shared" si="19"/>
        <v>9.3013301998437325E-2</v>
      </c>
      <c r="Q108" s="9">
        <f t="shared" si="18"/>
        <v>0.13202410757775254</v>
      </c>
    </row>
    <row r="109" spans="10:17" x14ac:dyDescent="0.25">
      <c r="J109" s="5">
        <v>1.01</v>
      </c>
      <c r="K109" s="7">
        <f t="shared" ref="K109:K172" si="20">$K$108/$J$108*J109</f>
        <v>49389818.100000001</v>
      </c>
      <c r="L109" s="7">
        <f t="shared" ref="L109:L172" si="21">$L$108/$J$108*J109</f>
        <v>2905283.4176470586</v>
      </c>
      <c r="M109" s="19">
        <f t="shared" ref="M109:M172" si="22">GAMMADIST(L109,$F$2,$F$3,TRUE)</f>
        <v>0.2492668868917296</v>
      </c>
      <c r="N109" s="8">
        <f t="shared" ref="N109:N172" si="23">M109*$F$6</f>
        <v>271354.06490693637</v>
      </c>
      <c r="O109" s="8">
        <f t="shared" si="17"/>
        <v>4613019.1034179181</v>
      </c>
      <c r="P109" s="9">
        <f t="shared" si="19"/>
        <v>9.3400204351388738E-2</v>
      </c>
      <c r="Q109" s="9">
        <f t="shared" si="18"/>
        <v>0.13209043964652964</v>
      </c>
    </row>
    <row r="110" spans="10:17" x14ac:dyDescent="0.25">
      <c r="J110" s="5">
        <v>1.02</v>
      </c>
      <c r="K110" s="7">
        <f t="shared" si="20"/>
        <v>49878826.200000003</v>
      </c>
      <c r="L110" s="7">
        <f t="shared" si="21"/>
        <v>2934048.6</v>
      </c>
      <c r="M110" s="19">
        <f t="shared" si="22"/>
        <v>0.252758627061832</v>
      </c>
      <c r="N110" s="8">
        <f t="shared" si="23"/>
        <v>275155.20311895921</v>
      </c>
      <c r="O110" s="8">
        <f t="shared" si="17"/>
        <v>4677638.4530223068</v>
      </c>
      <c r="P110" s="9">
        <f t="shared" si="19"/>
        <v>9.378004274331353E-2</v>
      </c>
      <c r="Q110" s="9">
        <f t="shared" si="18"/>
        <v>0.13214372032771748</v>
      </c>
    </row>
    <row r="111" spans="10:17" x14ac:dyDescent="0.25">
      <c r="J111" s="5">
        <v>1.03</v>
      </c>
      <c r="K111" s="7">
        <f t="shared" si="20"/>
        <v>50367834.300000004</v>
      </c>
      <c r="L111" s="7">
        <f t="shared" si="21"/>
        <v>2962813.7823529411</v>
      </c>
      <c r="M111" s="19">
        <f t="shared" si="22"/>
        <v>0.25625143660640043</v>
      </c>
      <c r="N111" s="8">
        <f t="shared" si="23"/>
        <v>278957.5054611715</v>
      </c>
      <c r="O111" s="8">
        <f t="shared" si="17"/>
        <v>4742277.5928399153</v>
      </c>
      <c r="P111" s="9">
        <f t="shared" si="19"/>
        <v>9.4152898546204011E-2</v>
      </c>
      <c r="Q111" s="9">
        <f t="shared" si="18"/>
        <v>0.13218419044103424</v>
      </c>
    </row>
    <row r="112" spans="10:17" x14ac:dyDescent="0.25">
      <c r="J112" s="5">
        <v>1.04</v>
      </c>
      <c r="K112" s="7">
        <f t="shared" si="20"/>
        <v>50856842.399999999</v>
      </c>
      <c r="L112" s="7">
        <f t="shared" si="21"/>
        <v>2991578.9647058826</v>
      </c>
      <c r="M112" s="19">
        <f t="shared" si="22"/>
        <v>0.25974498329534768</v>
      </c>
      <c r="N112" s="8">
        <f t="shared" si="23"/>
        <v>282760.61026505893</v>
      </c>
      <c r="O112" s="8">
        <f t="shared" si="17"/>
        <v>4806930.3745060023</v>
      </c>
      <c r="P112" s="9">
        <f t="shared" si="19"/>
        <v>9.4518852285371185E-2</v>
      </c>
      <c r="Q112" s="9">
        <f t="shared" si="18"/>
        <v>0.13221208741959034</v>
      </c>
    </row>
    <row r="113" spans="10:17" x14ac:dyDescent="0.25">
      <c r="J113" s="5">
        <v>1.05</v>
      </c>
      <c r="K113" s="7">
        <f t="shared" si="20"/>
        <v>51345850.5</v>
      </c>
      <c r="L113" s="7">
        <f t="shared" si="21"/>
        <v>3020344.1470588236</v>
      </c>
      <c r="M113" s="19">
        <f t="shared" si="22"/>
        <v>0.26323894108410667</v>
      </c>
      <c r="N113" s="8">
        <f t="shared" si="23"/>
        <v>286564.16259571735</v>
      </c>
      <c r="O113" s="8">
        <f t="shared" si="17"/>
        <v>4871590.7641271949</v>
      </c>
      <c r="P113" s="9">
        <f t="shared" si="19"/>
        <v>9.4877983647913181E-2</v>
      </c>
      <c r="Q113" s="9">
        <f t="shared" si="18"/>
        <v>0.13222764535228024</v>
      </c>
    </row>
    <row r="114" spans="10:17" x14ac:dyDescent="0.25">
      <c r="J114" s="5">
        <v>1.06</v>
      </c>
      <c r="K114" s="7">
        <f t="shared" si="20"/>
        <v>51834858.600000001</v>
      </c>
      <c r="L114" s="7">
        <f t="shared" si="21"/>
        <v>3049109.3294117646</v>
      </c>
      <c r="M114" s="19">
        <f t="shared" si="22"/>
        <v>0.26673299002637657</v>
      </c>
      <c r="N114" s="8">
        <f t="shared" si="23"/>
        <v>290367.81415686733</v>
      </c>
      <c r="O114" s="8">
        <f t="shared" si="17"/>
        <v>4936252.8406667449</v>
      </c>
      <c r="P114" s="9">
        <f t="shared" si="19"/>
        <v>9.5230371491102028E-2</v>
      </c>
      <c r="Q114" s="9">
        <f t="shared" si="18"/>
        <v>0.13223109502593061</v>
      </c>
    </row>
    <row r="115" spans="10:17" x14ac:dyDescent="0.25">
      <c r="J115" s="5">
        <v>1.07</v>
      </c>
      <c r="K115" s="7">
        <f t="shared" si="20"/>
        <v>52323866.700000003</v>
      </c>
      <c r="L115" s="7">
        <f t="shared" si="21"/>
        <v>3077874.5117647061</v>
      </c>
      <c r="M115" s="19">
        <f t="shared" si="22"/>
        <v>0.27022681618796357</v>
      </c>
      <c r="N115" s="8">
        <f t="shared" si="23"/>
        <v>294171.22319706058</v>
      </c>
      <c r="O115" s="8">
        <f t="shared" si="17"/>
        <v>5000910.7943500299</v>
      </c>
      <c r="P115" s="9">
        <f t="shared" si="19"/>
        <v>9.5576093850686869E-2</v>
      </c>
      <c r="Q115" s="9">
        <f t="shared" si="18"/>
        <v>0.13222266396668039</v>
      </c>
    </row>
    <row r="116" spans="10:17" x14ac:dyDescent="0.25">
      <c r="J116" s="5">
        <v>1.08</v>
      </c>
      <c r="K116" s="7">
        <f t="shared" si="20"/>
        <v>52812874.800000004</v>
      </c>
      <c r="L116" s="7">
        <f t="shared" si="21"/>
        <v>3106639.6941176471</v>
      </c>
      <c r="M116" s="19">
        <f t="shared" si="22"/>
        <v>0.27372011156170745</v>
      </c>
      <c r="N116" s="8">
        <f t="shared" si="23"/>
        <v>297974.05441706826</v>
      </c>
      <c r="O116" s="8">
        <f t="shared" si="17"/>
        <v>5065558.9250901602</v>
      </c>
      <c r="P116" s="9">
        <f t="shared" si="19"/>
        <v>9.591522794911668E-2</v>
      </c>
      <c r="Q116" s="9">
        <f t="shared" si="18"/>
        <v>0.13220257648110559</v>
      </c>
    </row>
    <row r="117" spans="10:17" x14ac:dyDescent="0.25">
      <c r="J117" s="5">
        <v>1.0900000000000001</v>
      </c>
      <c r="K117" s="7">
        <f t="shared" si="20"/>
        <v>53301882.900000006</v>
      </c>
      <c r="L117" s="7">
        <f t="shared" si="21"/>
        <v>3135404.8764705886</v>
      </c>
      <c r="M117" s="19">
        <f t="shared" si="22"/>
        <v>0.27721257398347848</v>
      </c>
      <c r="N117" s="8">
        <f t="shared" si="23"/>
        <v>301775.97887843457</v>
      </c>
      <c r="O117" s="8">
        <f t="shared" si="17"/>
        <v>5130191.6409333879</v>
      </c>
      <c r="P117" s="9">
        <f t="shared" si="19"/>
        <v>9.6247850203681776E-2</v>
      </c>
      <c r="Q117" s="9">
        <f t="shared" si="18"/>
        <v>0.13217105369671278</v>
      </c>
    </row>
    <row r="118" spans="10:17" x14ac:dyDescent="0.25">
      <c r="J118" s="5">
        <v>1.1000000000000001</v>
      </c>
      <c r="K118" s="7">
        <f t="shared" si="20"/>
        <v>53790891.000000007</v>
      </c>
      <c r="L118" s="7">
        <f t="shared" si="21"/>
        <v>3164170.0588235296</v>
      </c>
      <c r="M118" s="19">
        <f t="shared" si="22"/>
        <v>0.28070390704923309</v>
      </c>
      <c r="N118" s="8">
        <f t="shared" si="23"/>
        <v>305576.67391318263</v>
      </c>
      <c r="O118" s="8">
        <f t="shared" si="17"/>
        <v>5194803.4565241048</v>
      </c>
      <c r="P118" s="9">
        <f t="shared" si="19"/>
        <v>9.6574036234575555E-2</v>
      </c>
      <c r="Q118" s="9">
        <f t="shared" si="18"/>
        <v>0.13212831360199698</v>
      </c>
    </row>
    <row r="119" spans="10:17" x14ac:dyDescent="0.25">
      <c r="J119" s="5">
        <v>1.1100000000000001</v>
      </c>
      <c r="K119" s="7">
        <f t="shared" si="20"/>
        <v>54279899.100000001</v>
      </c>
      <c r="L119" s="7">
        <f t="shared" si="21"/>
        <v>3192935.2411764706</v>
      </c>
      <c r="M119" s="19">
        <f t="shared" si="22"/>
        <v>0.28419382003311461</v>
      </c>
      <c r="N119" s="8">
        <f t="shared" si="23"/>
        <v>309375.8230346585</v>
      </c>
      <c r="O119" s="8">
        <f t="shared" si="17"/>
        <v>5259388.9915891942</v>
      </c>
      <c r="P119" s="9">
        <f t="shared" si="19"/>
        <v>9.6893860872876866E-2</v>
      </c>
      <c r="Q119" s="9">
        <f t="shared" si="18"/>
        <v>0.13207457108602116</v>
      </c>
    </row>
    <row r="120" spans="10:17" x14ac:dyDescent="0.25">
      <c r="J120" s="5">
        <v>1.1200000000000001</v>
      </c>
      <c r="K120" s="7">
        <f t="shared" si="20"/>
        <v>54768907.200000003</v>
      </c>
      <c r="L120" s="7">
        <f t="shared" si="21"/>
        <v>3221700.4235294121</v>
      </c>
      <c r="M120" s="19">
        <f t="shared" si="22"/>
        <v>0.28768202780658947</v>
      </c>
      <c r="N120" s="8">
        <f t="shared" si="23"/>
        <v>313173.11584950204</v>
      </c>
      <c r="O120" s="8">
        <f t="shared" si="17"/>
        <v>5323942.969441535</v>
      </c>
      <c r="P120" s="9">
        <f t="shared" si="19"/>
        <v>9.7207398168454501E-2</v>
      </c>
      <c r="Q120" s="9">
        <f t="shared" si="18"/>
        <v>0.13201003797757255</v>
      </c>
    </row>
    <row r="121" spans="10:17" x14ac:dyDescent="0.25">
      <c r="J121" s="5">
        <v>1.1299999999999999</v>
      </c>
      <c r="K121" s="7">
        <f t="shared" si="20"/>
        <v>55257915.299999997</v>
      </c>
      <c r="L121" s="7">
        <f t="shared" si="21"/>
        <v>3250465.6058823527</v>
      </c>
      <c r="M121" s="19">
        <f t="shared" si="22"/>
        <v>0.2911682507586027</v>
      </c>
      <c r="N121" s="8">
        <f t="shared" si="23"/>
        <v>316968.24797072739</v>
      </c>
      <c r="O121" s="8">
        <f t="shared" si="17"/>
        <v>5388460.2155023655</v>
      </c>
      <c r="P121" s="9">
        <f t="shared" si="19"/>
        <v>9.7514721397793408E-2</v>
      </c>
      <c r="Q121" s="9">
        <f t="shared" si="18"/>
        <v>0.13193492308375124</v>
      </c>
    </row>
    <row r="122" spans="10:17" x14ac:dyDescent="0.25">
      <c r="J122" s="5">
        <v>1.1399999999999999</v>
      </c>
      <c r="K122" s="7">
        <f t="shared" si="20"/>
        <v>55746923.399999999</v>
      </c>
      <c r="L122" s="7">
        <f t="shared" si="21"/>
        <v>3279230.7882352937</v>
      </c>
      <c r="M122" s="19">
        <f t="shared" si="22"/>
        <v>0.29465221471674535</v>
      </c>
      <c r="N122" s="8">
        <f t="shared" si="23"/>
        <v>320760.92093190539</v>
      </c>
      <c r="O122" s="8">
        <f t="shared" si="17"/>
        <v>5452935.6558423918</v>
      </c>
      <c r="P122" s="9">
        <f t="shared" si="19"/>
        <v>9.7815903071744981E-2</v>
      </c>
      <c r="Q122" s="9">
        <f t="shared" si="18"/>
        <v>0.13184943222827206</v>
      </c>
    </row>
    <row r="123" spans="10:17" x14ac:dyDescent="0.25">
      <c r="J123" s="5">
        <v>1.1499999999999999</v>
      </c>
      <c r="K123" s="7">
        <f t="shared" si="20"/>
        <v>56235931.499999993</v>
      </c>
      <c r="L123" s="7">
        <f t="shared" si="21"/>
        <v>3307995.9705882352</v>
      </c>
      <c r="M123" s="19">
        <f t="shared" si="22"/>
        <v>0.29813365086941668</v>
      </c>
      <c r="N123" s="8">
        <f t="shared" si="23"/>
        <v>324550.84210242837</v>
      </c>
      <c r="O123" s="8">
        <f t="shared" si="17"/>
        <v>5517364.315741282</v>
      </c>
      <c r="P123" s="9">
        <f t="shared" si="19"/>
        <v>9.8111014943200195E-2</v>
      </c>
      <c r="Q123" s="9">
        <f t="shared" si="18"/>
        <v>0.13175376828909577</v>
      </c>
    </row>
    <row r="124" spans="10:17" x14ac:dyDescent="0.25">
      <c r="J124" s="5">
        <v>1.1599999999999999</v>
      </c>
      <c r="K124" s="7">
        <f t="shared" si="20"/>
        <v>56724939.599999994</v>
      </c>
      <c r="L124" s="7">
        <f t="shared" si="21"/>
        <v>3336761.1529411762</v>
      </c>
      <c r="M124" s="19">
        <f t="shared" si="22"/>
        <v>0.30161229568897285</v>
      </c>
      <c r="N124" s="8">
        <f t="shared" si="23"/>
        <v>328337.72460384958</v>
      </c>
      <c r="O124" s="8">
        <f t="shared" si="17"/>
        <v>5581741.3182654427</v>
      </c>
      <c r="P124" s="9">
        <f t="shared" si="19"/>
        <v>9.8400128014687976E-2</v>
      </c>
      <c r="Q124" s="9">
        <f t="shared" si="18"/>
        <v>0.13164813123578237</v>
      </c>
    </row>
    <row r="125" spans="10:17" x14ac:dyDescent="0.25">
      <c r="J125" s="5">
        <v>1.17</v>
      </c>
      <c r="K125" s="7">
        <f t="shared" si="20"/>
        <v>57213947.699999996</v>
      </c>
      <c r="L125" s="7">
        <f t="shared" si="21"/>
        <v>3365526.3352941172</v>
      </c>
      <c r="M125" s="19">
        <f t="shared" si="22"/>
        <v>0.30508789085585086</v>
      </c>
      <c r="N125" s="8">
        <f t="shared" si="23"/>
        <v>332121.28722728335</v>
      </c>
      <c r="O125" s="8">
        <f t="shared" si="17"/>
        <v>5646061.8828638168</v>
      </c>
      <c r="P125" s="9">
        <f t="shared" si="19"/>
        <v>9.868331254589896E-2</v>
      </c>
      <c r="Q125" s="9">
        <f t="shared" si="18"/>
        <v>0.13153271816637366</v>
      </c>
    </row>
    <row r="126" spans="10:17" x14ac:dyDescent="0.25">
      <c r="J126" s="5">
        <v>1.18</v>
      </c>
      <c r="K126" s="7">
        <f t="shared" si="20"/>
        <v>57702955.799999997</v>
      </c>
      <c r="L126" s="7">
        <f t="shared" si="21"/>
        <v>3394291.5176470587</v>
      </c>
      <c r="M126" s="19">
        <f t="shared" si="22"/>
        <v>0.30856018318365314</v>
      </c>
      <c r="N126" s="8">
        <f t="shared" si="23"/>
        <v>335901.25435185205</v>
      </c>
      <c r="O126" s="8">
        <f t="shared" si="17"/>
        <v>5710321.3239814853</v>
      </c>
      <c r="P126" s="9">
        <f t="shared" si="19"/>
        <v>9.8960638061135267E-2</v>
      </c>
      <c r="Q126" s="9">
        <f t="shared" si="18"/>
        <v>0.13140772334378167</v>
      </c>
    </row>
    <row r="127" spans="10:17" x14ac:dyDescent="0.25">
      <c r="J127" s="5">
        <v>1.19</v>
      </c>
      <c r="K127" s="7">
        <f t="shared" si="20"/>
        <v>58191963.899999999</v>
      </c>
      <c r="L127" s="7">
        <f t="shared" si="21"/>
        <v>3423056.6999999997</v>
      </c>
      <c r="M127" s="19">
        <f t="shared" si="22"/>
        <v>0.31202892454518338</v>
      </c>
      <c r="N127" s="8">
        <f t="shared" si="23"/>
        <v>339677.35586416762</v>
      </c>
      <c r="O127" s="8">
        <f t="shared" si="17"/>
        <v>5774515.0496908491</v>
      </c>
      <c r="P127" s="9">
        <f t="shared" si="19"/>
        <v>9.9232173356686618E-2</v>
      </c>
      <c r="Q127" s="9">
        <f t="shared" si="18"/>
        <v>0.13127333823174631</v>
      </c>
    </row>
    <row r="128" spans="10:17" x14ac:dyDescent="0.25">
      <c r="J128" s="5">
        <v>1.2</v>
      </c>
      <c r="K128" s="7">
        <f t="shared" si="20"/>
        <v>58680972</v>
      </c>
      <c r="L128" s="7">
        <f t="shared" si="21"/>
        <v>3451821.8823529412</v>
      </c>
      <c r="M128" s="19">
        <f t="shared" si="22"/>
        <v>0.3154938717994229</v>
      </c>
      <c r="N128" s="8">
        <f t="shared" si="23"/>
        <v>343449.32707883767</v>
      </c>
      <c r="O128" s="8">
        <f t="shared" si="17"/>
        <v>5838638.5603402406</v>
      </c>
      <c r="P128" s="9">
        <f t="shared" si="19"/>
        <v>9.9497986508134878E-2</v>
      </c>
      <c r="Q128" s="9">
        <f t="shared" si="18"/>
        <v>0.13112975153047823</v>
      </c>
    </row>
    <row r="129" spans="10:17" x14ac:dyDescent="0.25">
      <c r="J129" s="5">
        <v>1.21</v>
      </c>
      <c r="K129" s="7">
        <f t="shared" si="20"/>
        <v>59169980.100000001</v>
      </c>
      <c r="L129" s="7">
        <f t="shared" si="21"/>
        <v>3480587.0647058822</v>
      </c>
      <c r="M129" s="19">
        <f t="shared" si="22"/>
        <v>0.31895478671943495</v>
      </c>
      <c r="N129" s="8">
        <f t="shared" si="23"/>
        <v>347216.90865998145</v>
      </c>
      <c r="O129" s="8">
        <f t="shared" si="17"/>
        <v>5902687.4472196847</v>
      </c>
      <c r="P129" s="9">
        <f t="shared" si="19"/>
        <v>9.9758144877586066E-2</v>
      </c>
      <c r="Q129" s="9">
        <f t="shared" si="18"/>
        <v>0.13097714921172865</v>
      </c>
    </row>
    <row r="130" spans="10:17" x14ac:dyDescent="0.25">
      <c r="J130" s="5">
        <v>1.22</v>
      </c>
      <c r="K130" s="7">
        <f t="shared" si="20"/>
        <v>59658988.199999996</v>
      </c>
      <c r="L130" s="7">
        <f t="shared" si="21"/>
        <v>3509352.2470588232</v>
      </c>
      <c r="M130" s="19">
        <f t="shared" si="22"/>
        <v>0.3224114359211856</v>
      </c>
      <c r="N130" s="8">
        <f t="shared" si="23"/>
        <v>350979.84654374362</v>
      </c>
      <c r="O130" s="8">
        <f t="shared" si="17"/>
        <v>5966657.3912436413</v>
      </c>
      <c r="P130" s="9">
        <f t="shared" si="19"/>
        <v>0.10001271512083139</v>
      </c>
      <c r="Q130" s="9">
        <f t="shared" si="18"/>
        <v>0.13081571455351623</v>
      </c>
    </row>
    <row r="131" spans="10:17" x14ac:dyDescent="0.25">
      <c r="J131" s="5">
        <v>1.23</v>
      </c>
      <c r="K131" s="7">
        <f t="shared" si="20"/>
        <v>60147996.299999997</v>
      </c>
      <c r="L131" s="7">
        <f t="shared" si="21"/>
        <v>3538117.4294117647</v>
      </c>
      <c r="M131" s="19">
        <f t="shared" si="22"/>
        <v>0.32586359079327326</v>
      </c>
      <c r="N131" s="8">
        <f t="shared" si="23"/>
        <v>354737.89186179731</v>
      </c>
      <c r="O131" s="8">
        <f t="shared" si="17"/>
        <v>6030544.1616505543</v>
      </c>
      <c r="P131" s="9">
        <f t="shared" si="19"/>
        <v>0.10026176319443836</v>
      </c>
      <c r="Q131" s="9">
        <f t="shared" si="18"/>
        <v>0.13064562817448794</v>
      </c>
    </row>
    <row r="132" spans="10:17" x14ac:dyDescent="0.25">
      <c r="J132" s="5">
        <v>1.24</v>
      </c>
      <c r="K132" s="7">
        <f t="shared" si="20"/>
        <v>60637004.399999999</v>
      </c>
      <c r="L132" s="7">
        <f t="shared" si="21"/>
        <v>3566882.6117647057</v>
      </c>
      <c r="M132" s="19">
        <f t="shared" si="22"/>
        <v>0.32931102742755164</v>
      </c>
      <c r="N132" s="8">
        <f t="shared" si="23"/>
        <v>358490.80086581939</v>
      </c>
      <c r="O132" s="8">
        <f t="shared" si="17"/>
        <v>6094343.6147189299</v>
      </c>
      <c r="P132" s="9">
        <f t="shared" si="19"/>
        <v>0.10050535436277143</v>
      </c>
      <c r="Q132" s="9">
        <f t="shared" si="18"/>
        <v>0.13046706806773833</v>
      </c>
    </row>
    <row r="133" spans="10:17" x14ac:dyDescent="0.25">
      <c r="J133" s="5">
        <v>1.25</v>
      </c>
      <c r="K133" s="7">
        <f t="shared" si="20"/>
        <v>61126012.5</v>
      </c>
      <c r="L133" s="7">
        <f t="shared" si="21"/>
        <v>3595647.7941176472</v>
      </c>
      <c r="M133" s="19">
        <f t="shared" si="22"/>
        <v>0.3327535265506405</v>
      </c>
      <c r="N133" s="8">
        <f t="shared" si="23"/>
        <v>362238.33485293284</v>
      </c>
      <c r="O133" s="8">
        <f t="shared" si="17"/>
        <v>6158051.6924998583</v>
      </c>
      <c r="P133" s="9">
        <f t="shared" si="19"/>
        <v>0.10074355320494459</v>
      </c>
      <c r="Q133" s="9">
        <f t="shared" si="18"/>
        <v>0.13028020963441764</v>
      </c>
    </row>
    <row r="134" spans="10:17" x14ac:dyDescent="0.25">
      <c r="J134" s="5">
        <v>1.26</v>
      </c>
      <c r="K134" s="7">
        <f t="shared" si="20"/>
        <v>61615020.600000001</v>
      </c>
      <c r="L134" s="7">
        <f t="shared" si="21"/>
        <v>3624412.9764705882</v>
      </c>
      <c r="M134" s="19">
        <f t="shared" si="22"/>
        <v>0.33619087345630816</v>
      </c>
      <c r="N134" s="8">
        <f t="shared" si="23"/>
        <v>365980.26009209763</v>
      </c>
      <c r="O134" s="8">
        <f t="shared" si="17"/>
        <v>6221664.4215656593</v>
      </c>
      <c r="P134" s="9">
        <f t="shared" si="19"/>
        <v>0.10097642362170466</v>
      </c>
      <c r="Q134" s="9">
        <f t="shared" si="18"/>
        <v>0.13008522571671272</v>
      </c>
    </row>
    <row r="135" spans="10:17" x14ac:dyDescent="0.25">
      <c r="J135" s="5">
        <v>1.27</v>
      </c>
      <c r="K135" s="7">
        <f t="shared" si="20"/>
        <v>62104028.700000003</v>
      </c>
      <c r="L135" s="7">
        <f t="shared" si="21"/>
        <v>3653178.1588235293</v>
      </c>
      <c r="M135" s="19">
        <f t="shared" si="22"/>
        <v>0.33962285793871966</v>
      </c>
      <c r="N135" s="8">
        <f t="shared" si="23"/>
        <v>369716.34775144403</v>
      </c>
      <c r="O135" s="8">
        <f t="shared" si="17"/>
        <v>6285177.9117745487</v>
      </c>
      <c r="P135" s="9">
        <f t="shared" si="19"/>
        <v>0.1012040288422472</v>
      </c>
      <c r="Q135" s="9">
        <f t="shared" si="18"/>
        <v>0.1298822866306083</v>
      </c>
    </row>
    <row r="136" spans="10:17" x14ac:dyDescent="0.25">
      <c r="J136" s="5">
        <v>1.28</v>
      </c>
      <c r="K136" s="7">
        <f t="shared" si="20"/>
        <v>62593036.800000004</v>
      </c>
      <c r="L136" s="7">
        <f t="shared" si="21"/>
        <v>3681943.3411764707</v>
      </c>
      <c r="M136" s="19">
        <f t="shared" si="22"/>
        <v>0.34304927422653997</v>
      </c>
      <c r="N136" s="8">
        <f t="shared" si="23"/>
        <v>373446.37382653693</v>
      </c>
      <c r="O136" s="8">
        <f t="shared" si="17"/>
        <v>6348588.3550511282</v>
      </c>
      <c r="P136" s="9">
        <f t="shared" si="19"/>
        <v>0.10142643143096594</v>
      </c>
      <c r="Q136" s="9">
        <f t="shared" si="18"/>
        <v>0.12967156019824477</v>
      </c>
    </row>
    <row r="137" spans="10:17" x14ac:dyDescent="0.25">
      <c r="J137" s="5">
        <v>1.29</v>
      </c>
      <c r="K137" s="7">
        <f t="shared" si="20"/>
        <v>63082044.899999999</v>
      </c>
      <c r="L137" s="7">
        <f t="shared" si="21"/>
        <v>3710708.5235294118</v>
      </c>
      <c r="M137" s="19">
        <f t="shared" si="22"/>
        <v>0.34646992091787859</v>
      </c>
      <c r="N137" s="8">
        <f t="shared" si="23"/>
        <v>377170.11906955577</v>
      </c>
      <c r="O137" s="8">
        <f t="shared" ref="O137:O200" si="24">N137*$B$6</f>
        <v>6411892.0241824482</v>
      </c>
      <c r="P137" s="9">
        <f t="shared" si="19"/>
        <v>0.10164369329413493</v>
      </c>
      <c r="Q137" s="9">
        <f t="shared" ref="Q137:Q200" si="25">(O137-O136)/(K137-K136)</f>
        <v>0.12945321177976549</v>
      </c>
    </row>
    <row r="138" spans="10:17" x14ac:dyDescent="0.25">
      <c r="J138" s="5">
        <v>1.3</v>
      </c>
      <c r="K138" s="7">
        <f t="shared" si="20"/>
        <v>63571053</v>
      </c>
      <c r="L138" s="7">
        <f t="shared" si="21"/>
        <v>3739473.7058823528</v>
      </c>
      <c r="M138" s="19">
        <f t="shared" si="22"/>
        <v>0.34988460091606882</v>
      </c>
      <c r="N138" s="8">
        <f t="shared" si="23"/>
        <v>380887.36891938362</v>
      </c>
      <c r="O138" s="8">
        <f t="shared" si="24"/>
        <v>6475085.2716295216</v>
      </c>
      <c r="P138" s="9">
        <f t="shared" ref="P138:P201" si="26">O138/K138</f>
        <v>0.10185587568652546</v>
      </c>
      <c r="Q138" s="9">
        <f t="shared" si="25"/>
        <v>0.1292274043049047</v>
      </c>
    </row>
    <row r="139" spans="10:17" x14ac:dyDescent="0.25">
      <c r="J139" s="5">
        <v>1.31</v>
      </c>
      <c r="K139" s="7">
        <f t="shared" si="20"/>
        <v>64060061.100000001</v>
      </c>
      <c r="L139" s="7">
        <f t="shared" si="21"/>
        <v>3768238.8882352943</v>
      </c>
      <c r="M139" s="19">
        <f t="shared" si="22"/>
        <v>0.35329312136627089</v>
      </c>
      <c r="N139" s="8">
        <f t="shared" si="23"/>
        <v>384597.91343259241</v>
      </c>
      <c r="O139" s="8">
        <f t="shared" si="24"/>
        <v>6538164.5283540711</v>
      </c>
      <c r="P139" s="9">
        <f t="shared" si="26"/>
        <v>0.10206303921795777</v>
      </c>
      <c r="Q139" s="9">
        <f t="shared" si="25"/>
        <v>0.12899429830415746</v>
      </c>
    </row>
    <row r="140" spans="10:17" x14ac:dyDescent="0.25">
      <c r="J140" s="5">
        <v>1.32</v>
      </c>
      <c r="K140" s="7">
        <f t="shared" si="20"/>
        <v>64549069.200000003</v>
      </c>
      <c r="L140" s="7">
        <f t="shared" si="21"/>
        <v>3797004.0705882353</v>
      </c>
      <c r="M140" s="19">
        <f t="shared" si="22"/>
        <v>0.35669529359288943</v>
      </c>
      <c r="N140" s="8">
        <f t="shared" si="23"/>
        <v>388301.54721531551</v>
      </c>
      <c r="O140" s="8">
        <f t="shared" si="24"/>
        <v>6601126.3026603637</v>
      </c>
      <c r="P140" s="9">
        <f t="shared" si="26"/>
        <v>0.10226524385978851</v>
      </c>
      <c r="Q140" s="9">
        <f t="shared" si="25"/>
        <v>0.12875405193961501</v>
      </c>
    </row>
    <row r="141" spans="10:17" x14ac:dyDescent="0.25">
      <c r="J141" s="5">
        <v>1.33</v>
      </c>
      <c r="K141" s="7">
        <f t="shared" si="20"/>
        <v>65038077.300000004</v>
      </c>
      <c r="L141" s="7">
        <f t="shared" si="21"/>
        <v>3825769.2529411768</v>
      </c>
      <c r="M141" s="19">
        <f t="shared" si="22"/>
        <v>0.3600909330377941</v>
      </c>
      <c r="N141" s="8">
        <f t="shared" si="23"/>
        <v>391998.06935599376</v>
      </c>
      <c r="O141" s="8">
        <f t="shared" si="24"/>
        <v>6663967.1790518938</v>
      </c>
      <c r="P141" s="9">
        <f t="shared" si="26"/>
        <v>0.10246254895133398</v>
      </c>
      <c r="Q141" s="9">
        <f t="shared" si="25"/>
        <v>0.12850682103533631</v>
      </c>
    </row>
    <row r="142" spans="10:17" x14ac:dyDescent="0.25">
      <c r="J142" s="5">
        <v>1.34</v>
      </c>
      <c r="K142" s="7">
        <f t="shared" si="20"/>
        <v>65527085.400000006</v>
      </c>
      <c r="L142" s="7">
        <f t="shared" si="21"/>
        <v>3854534.4352941178</v>
      </c>
      <c r="M142" s="19">
        <f t="shared" si="22"/>
        <v>0.36347985919933462</v>
      </c>
      <c r="N142" s="8">
        <f t="shared" si="23"/>
        <v>395687.2833589869</v>
      </c>
      <c r="O142" s="8">
        <f t="shared" si="24"/>
        <v>6726683.8171027768</v>
      </c>
      <c r="P142" s="9">
        <f t="shared" si="26"/>
        <v>0.10265501320623023</v>
      </c>
      <c r="Q142" s="9">
        <f t="shared" si="25"/>
        <v>0.12825275910743172</v>
      </c>
    </row>
    <row r="143" spans="10:17" x14ac:dyDescent="0.25">
      <c r="J143" s="5">
        <v>1.35</v>
      </c>
      <c r="K143" s="7">
        <f t="shared" si="20"/>
        <v>66016093.500000007</v>
      </c>
      <c r="L143" s="7">
        <f t="shared" si="21"/>
        <v>3883299.6176470588</v>
      </c>
      <c r="M143" s="19">
        <f t="shared" si="22"/>
        <v>0.36686189557214222</v>
      </c>
      <c r="N143" s="8">
        <f t="shared" si="23"/>
        <v>399368.99707904097</v>
      </c>
      <c r="O143" s="8">
        <f t="shared" si="24"/>
        <v>6789272.9503436964</v>
      </c>
      <c r="P143" s="9">
        <f t="shared" si="26"/>
        <v>0.10284269471873091</v>
      </c>
      <c r="Q143" s="9">
        <f t="shared" si="25"/>
        <v>0.12799201739382102</v>
      </c>
    </row>
    <row r="144" spans="10:17" x14ac:dyDescent="0.25">
      <c r="J144" s="12">
        <v>1.36</v>
      </c>
      <c r="K144" s="7">
        <f t="shared" si="20"/>
        <v>66505101.600000001</v>
      </c>
      <c r="L144" s="7">
        <f t="shared" si="21"/>
        <v>3912064.8000000003</v>
      </c>
      <c r="M144" s="19">
        <f t="shared" si="22"/>
        <v>0.37023686958770591</v>
      </c>
      <c r="N144" s="8">
        <f t="shared" si="23"/>
        <v>403043.02265659906</v>
      </c>
      <c r="O144" s="8">
        <f t="shared" si="24"/>
        <v>6851731.385162184</v>
      </c>
      <c r="P144" s="9">
        <f t="shared" si="26"/>
        <v>0.10302565096994279</v>
      </c>
      <c r="Q144" s="9">
        <f t="shared" si="25"/>
        <v>0.12772474488354768</v>
      </c>
    </row>
    <row r="145" spans="10:17" x14ac:dyDescent="0.25">
      <c r="J145" s="5">
        <v>1.37</v>
      </c>
      <c r="K145" s="7">
        <f t="shared" si="20"/>
        <v>66994109.700000003</v>
      </c>
      <c r="L145" s="7">
        <f t="shared" si="21"/>
        <v>3940829.9823529413</v>
      </c>
      <c r="M145" s="19">
        <f t="shared" si="22"/>
        <v>0.37360461255571348</v>
      </c>
      <c r="N145" s="8">
        <f t="shared" si="23"/>
        <v>406709.17645394459</v>
      </c>
      <c r="O145" s="8">
        <f t="shared" si="24"/>
        <v>6914055.9997170577</v>
      </c>
      <c r="P145" s="9">
        <f t="shared" si="26"/>
        <v>0.10320393883399957</v>
      </c>
      <c r="Q145" s="9">
        <f t="shared" si="25"/>
        <v>0.12745108834572164</v>
      </c>
    </row>
    <row r="146" spans="10:17" x14ac:dyDescent="0.25">
      <c r="J146" s="5">
        <v>1.38</v>
      </c>
      <c r="K146" s="7">
        <f t="shared" si="20"/>
        <v>67483117.799999997</v>
      </c>
      <c r="L146" s="7">
        <f t="shared" si="21"/>
        <v>3969595.1647058818</v>
      </c>
      <c r="M146" s="19">
        <f t="shared" si="22"/>
        <v>0.37696495960615367</v>
      </c>
      <c r="N146" s="8">
        <f t="shared" si="23"/>
        <v>410367.2789921732</v>
      </c>
      <c r="O146" s="8">
        <f t="shared" si="24"/>
        <v>6976243.7428669445</v>
      </c>
      <c r="P146" s="9">
        <f t="shared" si="26"/>
        <v>0.10337761458417596</v>
      </c>
      <c r="Q146" s="9">
        <f t="shared" si="25"/>
        <v>0.12717119235834251</v>
      </c>
    </row>
    <row r="147" spans="10:17" x14ac:dyDescent="0.25">
      <c r="J147" s="5">
        <v>1.39</v>
      </c>
      <c r="K147" s="7">
        <f t="shared" si="20"/>
        <v>67972125.899999991</v>
      </c>
      <c r="L147" s="7">
        <f t="shared" si="21"/>
        <v>3998360.3470588233</v>
      </c>
      <c r="M147" s="19">
        <f t="shared" si="22"/>
        <v>0.38031774963216253</v>
      </c>
      <c r="N147" s="8">
        <f t="shared" si="23"/>
        <v>414017.15488897497</v>
      </c>
      <c r="O147" s="8">
        <f t="shared" si="24"/>
        <v>7038291.633112574</v>
      </c>
      <c r="P147" s="9">
        <f t="shared" si="26"/>
        <v>0.1035467338989404</v>
      </c>
      <c r="Q147" s="9">
        <f t="shared" si="25"/>
        <v>0.12688519933643272</v>
      </c>
    </row>
    <row r="148" spans="10:17" x14ac:dyDescent="0.25">
      <c r="J148" s="5">
        <v>1.4</v>
      </c>
      <c r="K148" s="7">
        <f t="shared" si="20"/>
        <v>68461134</v>
      </c>
      <c r="L148" s="7">
        <f t="shared" si="21"/>
        <v>4027125.5294117643</v>
      </c>
      <c r="M148" s="19">
        <f t="shared" si="22"/>
        <v>0.38366282523361034</v>
      </c>
      <c r="N148" s="8">
        <f t="shared" si="23"/>
        <v>417658.63279722253</v>
      </c>
      <c r="O148" s="8">
        <f t="shared" si="24"/>
        <v>7100196.757552783</v>
      </c>
      <c r="P148" s="9">
        <f t="shared" si="26"/>
        <v>0.10371135186794865</v>
      </c>
      <c r="Q148" s="9">
        <f t="shared" si="25"/>
        <v>0.12659324956009496</v>
      </c>
    </row>
    <row r="149" spans="10:17" x14ac:dyDescent="0.25">
      <c r="J149" s="5">
        <v>1.41</v>
      </c>
      <c r="K149" s="7">
        <f t="shared" si="20"/>
        <v>68950142.099999994</v>
      </c>
      <c r="L149" s="7">
        <f t="shared" si="21"/>
        <v>4055890.7117647054</v>
      </c>
      <c r="M149" s="19">
        <f t="shared" si="22"/>
        <v>0.38700003266142008</v>
      </c>
      <c r="N149" s="8">
        <f t="shared" si="23"/>
        <v>421291.54534435569</v>
      </c>
      <c r="O149" s="8">
        <f t="shared" si="24"/>
        <v>7161956.2708540466</v>
      </c>
      <c r="P149" s="9">
        <f t="shared" si="26"/>
        <v>0.10387152299797867</v>
      </c>
      <c r="Q149" s="9">
        <f t="shared" si="25"/>
        <v>0.12629548120218115</v>
      </c>
    </row>
    <row r="150" spans="10:17" x14ac:dyDescent="0.25">
      <c r="J150" s="5">
        <v>1.42</v>
      </c>
      <c r="K150" s="7">
        <f t="shared" si="20"/>
        <v>69439150.200000003</v>
      </c>
      <c r="L150" s="7">
        <f t="shared" si="21"/>
        <v>4084655.8941176469</v>
      </c>
      <c r="M150" s="19">
        <f t="shared" si="22"/>
        <v>0.39032922176260493</v>
      </c>
      <c r="N150" s="8">
        <f t="shared" si="23"/>
        <v>424915.72907254891</v>
      </c>
      <c r="O150" s="8">
        <f t="shared" si="24"/>
        <v>7223567.3942333311</v>
      </c>
      <c r="P150" s="9">
        <f t="shared" si="26"/>
        <v>0.10402730121880625</v>
      </c>
      <c r="Q150" s="9">
        <f t="shared" si="25"/>
        <v>0.12599203035549594</v>
      </c>
    </row>
    <row r="151" spans="10:17" x14ac:dyDescent="0.25">
      <c r="J151" s="5">
        <v>1.43</v>
      </c>
      <c r="K151" s="7">
        <f t="shared" si="20"/>
        <v>69928158.299999997</v>
      </c>
      <c r="L151" s="7">
        <f t="shared" si="21"/>
        <v>4113421.0764705879</v>
      </c>
      <c r="M151" s="19">
        <f t="shared" si="22"/>
        <v>0.39365024592602038</v>
      </c>
      <c r="N151" s="8">
        <f t="shared" si="23"/>
        <v>428531.0243796563</v>
      </c>
      <c r="O151" s="8">
        <f t="shared" si="24"/>
        <v>7285027.4144541575</v>
      </c>
      <c r="P151" s="9">
        <f t="shared" si="26"/>
        <v>0.10417873988902347</v>
      </c>
      <c r="Q151" s="9">
        <f t="shared" si="25"/>
        <v>0.12568303105986819</v>
      </c>
    </row>
    <row r="152" spans="10:17" x14ac:dyDescent="0.25">
      <c r="J152" s="5">
        <v>1.44</v>
      </c>
      <c r="K152" s="7">
        <f t="shared" si="20"/>
        <v>70417166.399999991</v>
      </c>
      <c r="L152" s="7">
        <f t="shared" si="21"/>
        <v>4142186.2588235294</v>
      </c>
      <c r="M152" s="19">
        <f t="shared" si="22"/>
        <v>0.39696296202882075</v>
      </c>
      <c r="N152" s="8">
        <f t="shared" si="23"/>
        <v>432137.27546092408</v>
      </c>
      <c r="O152" s="8">
        <f t="shared" si="24"/>
        <v>7346333.6828357093</v>
      </c>
      <c r="P152" s="9">
        <f t="shared" si="26"/>
        <v>0.10432589180179949</v>
      </c>
      <c r="Q152" s="9">
        <f t="shared" si="25"/>
        <v>0.12536861532876978</v>
      </c>
    </row>
    <row r="153" spans="10:17" x14ac:dyDescent="0.25">
      <c r="J153" s="5">
        <v>1.45</v>
      </c>
      <c r="K153" s="7">
        <f t="shared" si="20"/>
        <v>70906174.5</v>
      </c>
      <c r="L153" s="7">
        <f t="shared" si="21"/>
        <v>4170951.4411764704</v>
      </c>
      <c r="M153" s="19">
        <f t="shared" si="22"/>
        <v>0.40026723038360928</v>
      </c>
      <c r="N153" s="8">
        <f t="shared" si="23"/>
        <v>435734.33025145734</v>
      </c>
      <c r="O153" s="8">
        <f t="shared" si="24"/>
        <v>7407483.6142747747</v>
      </c>
      <c r="P153" s="9">
        <f t="shared" si="26"/>
        <v>0.10446880919058431</v>
      </c>
      <c r="Q153" s="9">
        <f t="shared" si="25"/>
        <v>0.12504891317559824</v>
      </c>
    </row>
    <row r="154" spans="10:17" x14ac:dyDescent="0.25">
      <c r="J154" s="5">
        <v>1.46</v>
      </c>
      <c r="K154" s="7">
        <f t="shared" si="20"/>
        <v>71395182.599999994</v>
      </c>
      <c r="L154" s="7">
        <f t="shared" si="21"/>
        <v>4199716.6235294119</v>
      </c>
      <c r="M154" s="19">
        <f t="shared" si="22"/>
        <v>0.40356291468627931</v>
      </c>
      <c r="N154" s="8">
        <f t="shared" si="23"/>
        <v>439322.04036943999</v>
      </c>
      <c r="O154" s="8">
        <f t="shared" si="24"/>
        <v>7468474.6862804797</v>
      </c>
      <c r="P154" s="9">
        <f t="shared" si="26"/>
        <v>0.10460754373475725</v>
      </c>
      <c r="Q154" s="9">
        <f t="shared" si="25"/>
        <v>0.12472405263983505</v>
      </c>
    </row>
    <row r="155" spans="10:17" x14ac:dyDescent="0.25">
      <c r="J155" s="5">
        <v>1.47</v>
      </c>
      <c r="K155" s="7">
        <f t="shared" si="20"/>
        <v>71884190.700000003</v>
      </c>
      <c r="L155" s="7">
        <f t="shared" si="21"/>
        <v>4228481.8058823524</v>
      </c>
      <c r="M155" s="19">
        <f t="shared" si="22"/>
        <v>0.40684988196453098</v>
      </c>
      <c r="N155" s="8">
        <f t="shared" si="23"/>
        <v>442900.26106008911</v>
      </c>
      <c r="O155" s="8">
        <f t="shared" si="24"/>
        <v>7529304.4380215146</v>
      </c>
      <c r="P155" s="9">
        <f t="shared" si="26"/>
        <v>0.10474214656521846</v>
      </c>
      <c r="Q155" s="9">
        <f t="shared" si="25"/>
        <v>0.12439415981255483</v>
      </c>
    </row>
    <row r="156" spans="10:17" x14ac:dyDescent="0.25">
      <c r="J156" s="5">
        <v>1.48</v>
      </c>
      <c r="K156" s="7">
        <f t="shared" si="20"/>
        <v>72373198.799999997</v>
      </c>
      <c r="L156" s="7">
        <f t="shared" si="21"/>
        <v>4257246.9882352939</v>
      </c>
      <c r="M156" s="19">
        <f t="shared" si="22"/>
        <v>0.41012800252706144</v>
      </c>
      <c r="N156" s="8">
        <f t="shared" si="23"/>
        <v>446468.85114034323</v>
      </c>
      <c r="O156" s="8">
        <f t="shared" si="24"/>
        <v>7589970.4693858353</v>
      </c>
      <c r="P156" s="9">
        <f t="shared" si="26"/>
        <v>0.1048726682699264</v>
      </c>
      <c r="Q156" s="9">
        <f t="shared" si="25"/>
        <v>0.12405935886199332</v>
      </c>
    </row>
    <row r="157" spans="10:17" x14ac:dyDescent="0.25">
      <c r="J157" s="5">
        <v>1.49</v>
      </c>
      <c r="K157" s="7">
        <f t="shared" si="20"/>
        <v>72862206.900000006</v>
      </c>
      <c r="L157" s="7">
        <f t="shared" si="21"/>
        <v>4286012.1705882354</v>
      </c>
      <c r="M157" s="19">
        <f t="shared" si="22"/>
        <v>0.41339714991341614</v>
      </c>
      <c r="N157" s="8">
        <f t="shared" si="23"/>
        <v>450027.67294427002</v>
      </c>
      <c r="O157" s="8">
        <f t="shared" si="24"/>
        <v>7650470.4400525903</v>
      </c>
      <c r="P157" s="9">
        <f t="shared" si="26"/>
        <v>0.10499915889937983</v>
      </c>
      <c r="Q157" s="9">
        <f t="shared" si="25"/>
        <v>0.12371977205848714</v>
      </c>
    </row>
    <row r="158" spans="10:17" x14ac:dyDescent="0.25">
      <c r="J158" s="5">
        <v>1.5</v>
      </c>
      <c r="K158" s="7">
        <f t="shared" si="20"/>
        <v>73351215</v>
      </c>
      <c r="L158" s="7">
        <f t="shared" si="21"/>
        <v>4314777.3529411759</v>
      </c>
      <c r="M158" s="19">
        <f t="shared" si="22"/>
        <v>0.41665720084449687</v>
      </c>
      <c r="N158" s="8">
        <f t="shared" si="23"/>
        <v>453576.59226918878</v>
      </c>
      <c r="O158" s="8">
        <f t="shared" si="24"/>
        <v>7710802.0685762092</v>
      </c>
      <c r="P158" s="9">
        <f t="shared" si="26"/>
        <v>0.10512166797204667</v>
      </c>
      <c r="Q158" s="9">
        <f t="shared" si="25"/>
        <v>0.12337551979940548</v>
      </c>
    </row>
    <row r="159" spans="10:17" x14ac:dyDescent="0.25">
      <c r="J159" s="5">
        <v>1.51</v>
      </c>
      <c r="K159" s="7">
        <f t="shared" si="20"/>
        <v>73840223.099999994</v>
      </c>
      <c r="L159" s="7">
        <f t="shared" si="21"/>
        <v>4343542.5352941174</v>
      </c>
      <c r="M159" s="19">
        <f t="shared" si="22"/>
        <v>0.41990803517371555</v>
      </c>
      <c r="N159" s="8">
        <f t="shared" si="23"/>
        <v>457115.47832249623</v>
      </c>
      <c r="O159" s="8">
        <f t="shared" si="24"/>
        <v>7770963.1314824363</v>
      </c>
      <c r="P159" s="9">
        <f t="shared" si="26"/>
        <v>0.10524024447973854</v>
      </c>
      <c r="Q159" s="9">
        <f t="shared" si="25"/>
        <v>0.12302672063351877</v>
      </c>
    </row>
    <row r="160" spans="10:17" x14ac:dyDescent="0.25">
      <c r="J160" s="5">
        <v>1.52</v>
      </c>
      <c r="K160" s="7">
        <f t="shared" si="20"/>
        <v>74329231.200000003</v>
      </c>
      <c r="L160" s="7">
        <f t="shared" si="21"/>
        <v>4372307.7176470589</v>
      </c>
      <c r="M160" s="19">
        <f t="shared" si="22"/>
        <v>0.42314953583878662</v>
      </c>
      <c r="N160" s="8">
        <f t="shared" si="23"/>
        <v>460644.20366918709</v>
      </c>
      <c r="O160" s="8">
        <f t="shared" si="24"/>
        <v>7830951.4623761801</v>
      </c>
      <c r="P160" s="9">
        <f t="shared" si="26"/>
        <v>0.10535493689293238</v>
      </c>
      <c r="Q160" s="9">
        <f t="shared" si="25"/>
        <v>0.12267349128520097</v>
      </c>
    </row>
    <row r="161" spans="10:17" x14ac:dyDescent="0.25">
      <c r="J161" s="5">
        <v>1.53</v>
      </c>
      <c r="K161" s="7">
        <f t="shared" si="20"/>
        <v>74818239.299999997</v>
      </c>
      <c r="L161" s="7">
        <f t="shared" si="21"/>
        <v>4401072.9000000004</v>
      </c>
      <c r="M161" s="19">
        <f t="shared" si="22"/>
        <v>0.426381588814153</v>
      </c>
      <c r="N161" s="8">
        <f t="shared" si="23"/>
        <v>464162.64418006479</v>
      </c>
      <c r="O161" s="8">
        <f t="shared" si="24"/>
        <v>7890764.9510611016</v>
      </c>
      <c r="P161" s="9">
        <f t="shared" si="26"/>
        <v>0.10546579316604023</v>
      </c>
      <c r="Q161" s="9">
        <f t="shared" si="25"/>
        <v>0.12231594667843386</v>
      </c>
    </row>
    <row r="162" spans="10:17" x14ac:dyDescent="0.25">
      <c r="J162" s="5">
        <v>1.54</v>
      </c>
      <c r="K162" s="7">
        <f t="shared" si="20"/>
        <v>75307247.400000006</v>
      </c>
      <c r="L162" s="7">
        <f t="shared" si="21"/>
        <v>4429838.0823529409</v>
      </c>
      <c r="M162" s="19">
        <f t="shared" si="22"/>
        <v>0.42960408306403441</v>
      </c>
      <c r="N162" s="8">
        <f t="shared" si="23"/>
        <v>467670.67898062919</v>
      </c>
      <c r="O162" s="8">
        <f t="shared" si="24"/>
        <v>7950401.542670696</v>
      </c>
      <c r="P162" s="9">
        <f t="shared" si="26"/>
        <v>0.10557286074262616</v>
      </c>
      <c r="Q162" s="9">
        <f t="shared" si="25"/>
        <v>0.1219541999602733</v>
      </c>
    </row>
    <row r="163" spans="10:17" x14ac:dyDescent="0.25">
      <c r="J163" s="5">
        <v>1.55</v>
      </c>
      <c r="K163" s="7">
        <f t="shared" si="20"/>
        <v>75796255.5</v>
      </c>
      <c r="L163" s="7">
        <f t="shared" si="21"/>
        <v>4458603.2647058824</v>
      </c>
      <c r="M163" s="19">
        <f t="shared" si="22"/>
        <v>0.43281691049609156</v>
      </c>
      <c r="N163" s="8">
        <f t="shared" si="23"/>
        <v>471168.19040063542</v>
      </c>
      <c r="O163" s="8">
        <f t="shared" si="24"/>
        <v>8009859.2368108025</v>
      </c>
      <c r="P163" s="9">
        <f t="shared" si="26"/>
        <v>0.10567618656057227</v>
      </c>
      <c r="Q163" s="9">
        <f t="shared" si="25"/>
        <v>0.12158836252427549</v>
      </c>
    </row>
    <row r="164" spans="10:17" x14ac:dyDescent="0.25">
      <c r="J164" s="5">
        <v>1.56</v>
      </c>
      <c r="K164" s="7">
        <f t="shared" si="20"/>
        <v>76285263.600000009</v>
      </c>
      <c r="L164" s="7">
        <f t="shared" si="21"/>
        <v>4487368.4470588239</v>
      </c>
      <c r="M164" s="19">
        <f t="shared" si="22"/>
        <v>0.43601996591570064</v>
      </c>
      <c r="N164" s="8">
        <f t="shared" si="23"/>
        <v>474655.06392431626</v>
      </c>
      <c r="O164" s="8">
        <f t="shared" si="24"/>
        <v>8069136.0867133765</v>
      </c>
      <c r="P164" s="9">
        <f t="shared" si="26"/>
        <v>0.10577581705719341</v>
      </c>
      <c r="Q164" s="9">
        <f t="shared" si="25"/>
        <v>0.12121854403346875</v>
      </c>
    </row>
    <row r="165" spans="10:17" x14ac:dyDescent="0.25">
      <c r="J165" s="5">
        <v>1.57</v>
      </c>
      <c r="K165" s="7">
        <f t="shared" si="20"/>
        <v>76774271.700000003</v>
      </c>
      <c r="L165" s="7">
        <f t="shared" si="21"/>
        <v>4516133.6294117644</v>
      </c>
      <c r="M165" s="19">
        <f t="shared" si="22"/>
        <v>0.43921314698082853</v>
      </c>
      <c r="N165" s="8">
        <f t="shared" si="23"/>
        <v>478131.18814125919</v>
      </c>
      <c r="O165" s="8">
        <f t="shared" si="24"/>
        <v>8128230.1984014064</v>
      </c>
      <c r="P165" s="9">
        <f t="shared" si="26"/>
        <v>0.10587179817430174</v>
      </c>
      <c r="Q165" s="9">
        <f t="shared" si="25"/>
        <v>0.12084485244320221</v>
      </c>
    </row>
    <row r="166" spans="10:17" x14ac:dyDescent="0.25">
      <c r="J166" s="5">
        <v>1.58</v>
      </c>
      <c r="K166" s="7">
        <f t="shared" si="20"/>
        <v>77263279.799999997</v>
      </c>
      <c r="L166" s="7">
        <f t="shared" si="21"/>
        <v>4544898.8117647059</v>
      </c>
      <c r="M166" s="19">
        <f t="shared" si="22"/>
        <v>0.44239635415750117</v>
      </c>
      <c r="N166" s="8">
        <f t="shared" si="23"/>
        <v>481596.4546979288</v>
      </c>
      <c r="O166" s="8">
        <f t="shared" si="24"/>
        <v>8187139.7298647892</v>
      </c>
      <c r="P166" s="9">
        <f t="shared" si="26"/>
        <v>0.10596417536322073</v>
      </c>
      <c r="Q166" s="9">
        <f t="shared" si="25"/>
        <v>0.1204673940235008</v>
      </c>
    </row>
    <row r="167" spans="10:17" x14ac:dyDescent="0.25">
      <c r="J167" s="5">
        <v>1.59</v>
      </c>
      <c r="K167" s="7">
        <f t="shared" si="20"/>
        <v>77752287.900000006</v>
      </c>
      <c r="L167" s="7">
        <f t="shared" si="21"/>
        <v>4573663.9941176474</v>
      </c>
      <c r="M167" s="19">
        <f t="shared" si="22"/>
        <v>0.44556949067586121</v>
      </c>
      <c r="N167" s="8">
        <f t="shared" si="23"/>
        <v>485050.75824983075</v>
      </c>
      <c r="O167" s="8">
        <f t="shared" si="24"/>
        <v>8245862.8902471224</v>
      </c>
      <c r="P167" s="9">
        <f t="shared" si="26"/>
        <v>0.10605299358975033</v>
      </c>
      <c r="Q167" s="9">
        <f t="shared" si="25"/>
        <v>0.12008627338142688</v>
      </c>
    </row>
    <row r="168" spans="10:17" x14ac:dyDescent="0.25">
      <c r="J168" s="5">
        <v>1.6</v>
      </c>
      <c r="K168" s="7">
        <f t="shared" si="20"/>
        <v>78241296</v>
      </c>
      <c r="L168" s="7">
        <f t="shared" si="21"/>
        <v>4602429.176470588</v>
      </c>
      <c r="M168" s="19">
        <f t="shared" si="22"/>
        <v>0.44873246248680371</v>
      </c>
      <c r="N168" s="8">
        <f t="shared" si="23"/>
        <v>488493.996414305</v>
      </c>
      <c r="O168" s="8">
        <f t="shared" si="24"/>
        <v>8304397.9390431847</v>
      </c>
      <c r="P168" s="9">
        <f t="shared" si="26"/>
        <v>0.10613829733908274</v>
      </c>
      <c r="Q168" s="9">
        <f t="shared" si="25"/>
        <v>0.11970159348293631</v>
      </c>
    </row>
    <row r="169" spans="10:17" x14ac:dyDescent="0.25">
      <c r="J169" s="5">
        <v>1.61</v>
      </c>
      <c r="K169" s="7">
        <f t="shared" si="20"/>
        <v>78730304.100000009</v>
      </c>
      <c r="L169" s="7">
        <f t="shared" si="21"/>
        <v>4631194.3588235294</v>
      </c>
      <c r="M169" s="19">
        <f t="shared" si="22"/>
        <v>0.45188517821918534</v>
      </c>
      <c r="N169" s="8">
        <f t="shared" si="23"/>
        <v>491926.0697239436</v>
      </c>
      <c r="O169" s="8">
        <f t="shared" si="24"/>
        <v>8362743.1853070408</v>
      </c>
      <c r="P169" s="9">
        <f t="shared" si="26"/>
        <v>0.10622013062066961</v>
      </c>
      <c r="Q169" s="9">
        <f t="shared" si="25"/>
        <v>0.11931345567456858</v>
      </c>
    </row>
    <row r="170" spans="10:17" x14ac:dyDescent="0.25">
      <c r="J170" s="5">
        <v>1.62</v>
      </c>
      <c r="K170" s="7">
        <f t="shared" si="20"/>
        <v>79219312.200000003</v>
      </c>
      <c r="L170" s="7">
        <f t="shared" si="21"/>
        <v>4659959.5411764709</v>
      </c>
      <c r="M170" s="19">
        <f t="shared" si="22"/>
        <v>0.4550275491375988</v>
      </c>
      <c r="N170" s="8">
        <f t="shared" si="23"/>
        <v>495346.88158062316</v>
      </c>
      <c r="O170" s="8">
        <f t="shared" si="24"/>
        <v>8420896.9868705943</v>
      </c>
      <c r="P170" s="9">
        <f t="shared" si="26"/>
        <v>0.1062985369730412</v>
      </c>
      <c r="Q170" s="9">
        <f t="shared" si="25"/>
        <v>0.11892195970486832</v>
      </c>
    </row>
    <row r="171" spans="10:17" x14ac:dyDescent="0.25">
      <c r="J171" s="5">
        <v>1.63</v>
      </c>
      <c r="K171" s="7">
        <f t="shared" si="20"/>
        <v>79708320.299999997</v>
      </c>
      <c r="L171" s="7">
        <f t="shared" si="21"/>
        <v>4688724.7235294115</v>
      </c>
      <c r="M171" s="19">
        <f t="shared" si="22"/>
        <v>0.45815948910070814</v>
      </c>
      <c r="N171" s="8">
        <f t="shared" si="23"/>
        <v>498756.33821014874</v>
      </c>
      <c r="O171" s="8">
        <f t="shared" si="24"/>
        <v>8478857.7495725285</v>
      </c>
      <c r="P171" s="9">
        <f t="shared" si="26"/>
        <v>0.1063735594685782</v>
      </c>
      <c r="Q171" s="9">
        <f t="shared" si="25"/>
        <v>0.11852720374557171</v>
      </c>
    </row>
    <row r="172" spans="10:17" x14ac:dyDescent="0.25">
      <c r="J172" s="5">
        <v>1.64</v>
      </c>
      <c r="K172" s="7">
        <f t="shared" si="20"/>
        <v>80197328.399999991</v>
      </c>
      <c r="L172" s="7">
        <f t="shared" si="21"/>
        <v>4717489.905882353</v>
      </c>
      <c r="M172" s="19">
        <f t="shared" si="22"/>
        <v>0.46128091452013292</v>
      </c>
      <c r="N172" s="8">
        <f t="shared" si="23"/>
        <v>502154.3486174944</v>
      </c>
      <c r="O172" s="8">
        <f t="shared" si="24"/>
        <v>8536623.9264974054</v>
      </c>
      <c r="P172" s="9">
        <f t="shared" si="26"/>
        <v>0.10644524071823577</v>
      </c>
      <c r="Q172" s="9">
        <f t="shared" si="25"/>
        <v>0.11812928441242092</v>
      </c>
    </row>
    <row r="173" spans="10:17" x14ac:dyDescent="0.25">
      <c r="J173" s="5">
        <v>1.65</v>
      </c>
      <c r="K173" s="7">
        <f t="shared" ref="K173:K236" si="27">$K$108/$J$108*J173</f>
        <v>80686336.5</v>
      </c>
      <c r="L173" s="7">
        <f t="shared" ref="L173:L236" si="28">$L$108/$J$108*J173</f>
        <v>4746255.0882352935</v>
      </c>
      <c r="M173" s="19">
        <f t="shared" ref="M173:M236" si="29">GAMMADIST(L173,$F$2,$F$3,TRUE)</f>
        <v>0.46439174431988184</v>
      </c>
      <c r="N173" s="8">
        <f t="shared" ref="N173:N236" si="30">M173*$F$6</f>
        <v>505540.82454264263</v>
      </c>
      <c r="O173" s="8">
        <f t="shared" si="24"/>
        <v>8594194.0172249246</v>
      </c>
      <c r="P173" s="9">
        <f t="shared" si="26"/>
        <v>0.10651362287622174</v>
      </c>
      <c r="Q173" s="9">
        <f t="shared" si="25"/>
        <v>0.11772829678591866</v>
      </c>
    </row>
    <row r="174" spans="10:17" x14ac:dyDescent="0.25">
      <c r="J174" s="5">
        <v>1.66</v>
      </c>
      <c r="K174" s="7">
        <f t="shared" si="27"/>
        <v>81175344.599999994</v>
      </c>
      <c r="L174" s="7">
        <f t="shared" si="28"/>
        <v>4775020.270588235</v>
      </c>
      <c r="M174" s="19">
        <f t="shared" si="29"/>
        <v>0.46749189989632217</v>
      </c>
      <c r="N174" s="8">
        <f t="shared" si="30"/>
        <v>508915.68041700672</v>
      </c>
      <c r="O174" s="8">
        <f t="shared" si="24"/>
        <v>8651566.5670891143</v>
      </c>
      <c r="P174" s="9">
        <f t="shared" si="26"/>
        <v>0.10657874764462799</v>
      </c>
      <c r="Q174" s="9">
        <f t="shared" si="25"/>
        <v>0.11732433443165952</v>
      </c>
    </row>
    <row r="175" spans="10:17" x14ac:dyDescent="0.25">
      <c r="J175" s="5">
        <v>1.67</v>
      </c>
      <c r="K175" s="7">
        <f t="shared" si="27"/>
        <v>81664352.700000003</v>
      </c>
      <c r="L175" s="7">
        <f t="shared" si="28"/>
        <v>4803785.4529411765</v>
      </c>
      <c r="M175" s="19">
        <f t="shared" si="29"/>
        <v>0.47058130507868279</v>
      </c>
      <c r="N175" s="8">
        <f t="shared" si="30"/>
        <v>512278.83332043362</v>
      </c>
      <c r="O175" s="8">
        <f t="shared" si="24"/>
        <v>8708740.1664473712</v>
      </c>
      <c r="P175" s="9">
        <f t="shared" si="26"/>
        <v>0.10664065627801604</v>
      </c>
      <c r="Q175" s="9">
        <f t="shared" si="25"/>
        <v>0.11691748942043263</v>
      </c>
    </row>
    <row r="176" spans="10:17" x14ac:dyDescent="0.25">
      <c r="J176" s="5">
        <v>1.68</v>
      </c>
      <c r="K176" s="7">
        <f t="shared" si="27"/>
        <v>82153360.799999997</v>
      </c>
      <c r="L176" s="7">
        <f t="shared" si="28"/>
        <v>4832550.635294117</v>
      </c>
      <c r="M176" s="19">
        <f t="shared" si="29"/>
        <v>0.47365988609008242</v>
      </c>
      <c r="N176" s="8">
        <f t="shared" si="30"/>
        <v>515630.20293877949</v>
      </c>
      <c r="O176" s="8">
        <f t="shared" si="24"/>
        <v>8765713.449959252</v>
      </c>
      <c r="P176" s="9">
        <f t="shared" si="26"/>
        <v>0.1066993895879577</v>
      </c>
      <c r="Q176" s="9">
        <f t="shared" si="25"/>
        <v>0.11650785234821566</v>
      </c>
    </row>
    <row r="177" spans="10:17" x14ac:dyDescent="0.25">
      <c r="J177" s="5">
        <v>1.69</v>
      </c>
      <c r="K177" s="7">
        <f t="shared" si="27"/>
        <v>82642368.899999991</v>
      </c>
      <c r="L177" s="7">
        <f t="shared" si="28"/>
        <v>4861315.8176470585</v>
      </c>
      <c r="M177" s="19">
        <f t="shared" si="29"/>
        <v>0.4767275715090788</v>
      </c>
      <c r="N177" s="8">
        <f t="shared" si="30"/>
        <v>518969.71152205142</v>
      </c>
      <c r="O177" s="8">
        <f t="shared" si="24"/>
        <v>8822485.0958748739</v>
      </c>
      <c r="P177" s="9">
        <f t="shared" si="26"/>
        <v>0.10675498794753056</v>
      </c>
      <c r="Q177" s="9">
        <f t="shared" si="25"/>
        <v>0.11609551235577199</v>
      </c>
    </row>
    <row r="178" spans="10:17" x14ac:dyDescent="0.25">
      <c r="J178" s="5">
        <v>1.7</v>
      </c>
      <c r="K178" s="7">
        <f t="shared" si="27"/>
        <v>83131377</v>
      </c>
      <c r="L178" s="7">
        <f t="shared" si="28"/>
        <v>4890081</v>
      </c>
      <c r="M178" s="19">
        <f t="shared" si="29"/>
        <v>0.47978429223172808</v>
      </c>
      <c r="N178" s="8">
        <f t="shared" si="30"/>
        <v>522297.28384310514</v>
      </c>
      <c r="O178" s="8">
        <f t="shared" si="24"/>
        <v>8879053.8253327869</v>
      </c>
      <c r="P178" s="9">
        <f t="shared" si="26"/>
        <v>0.10680749129576894</v>
      </c>
      <c r="Q178" s="9">
        <f t="shared" si="25"/>
        <v>0.11568055714805528</v>
      </c>
    </row>
    <row r="179" spans="10:17" x14ac:dyDescent="0.25">
      <c r="J179" s="5">
        <v>1.71</v>
      </c>
      <c r="K179" s="7">
        <f t="shared" si="27"/>
        <v>83620385.099999994</v>
      </c>
      <c r="L179" s="7">
        <f t="shared" si="28"/>
        <v>4918846.1823529406</v>
      </c>
      <c r="M179" s="19">
        <f t="shared" si="29"/>
        <v>0.48282998143415429</v>
      </c>
      <c r="N179" s="8">
        <f t="shared" si="30"/>
        <v>525612.84715689777</v>
      </c>
      <c r="O179" s="8">
        <f t="shared" si="24"/>
        <v>8935418.4016672615</v>
      </c>
      <c r="P179" s="9">
        <f t="shared" si="26"/>
        <v>0.10685693914207126</v>
      </c>
      <c r="Q179" s="9">
        <f t="shared" si="25"/>
        <v>0.11526307301346397</v>
      </c>
    </row>
    <row r="180" spans="10:17" x14ac:dyDescent="0.25">
      <c r="J180" s="5">
        <v>1.72</v>
      </c>
      <c r="K180" s="7">
        <f t="shared" si="27"/>
        <v>84109393.200000003</v>
      </c>
      <c r="L180" s="7">
        <f t="shared" si="28"/>
        <v>4947611.364705882</v>
      </c>
      <c r="M180" s="19">
        <f t="shared" si="29"/>
        <v>0.48586457453561616</v>
      </c>
      <c r="N180" s="8">
        <f t="shared" si="30"/>
        <v>528916.33116028202</v>
      </c>
      <c r="O180" s="8">
        <f t="shared" si="24"/>
        <v>8991577.629724795</v>
      </c>
      <c r="P180" s="9">
        <f t="shared" si="26"/>
        <v>0.10690337057056304</v>
      </c>
      <c r="Q180" s="9">
        <f t="shared" si="25"/>
        <v>0.11484314484265695</v>
      </c>
    </row>
    <row r="181" spans="10:17" x14ac:dyDescent="0.25">
      <c r="J181" s="5">
        <v>1.73</v>
      </c>
      <c r="K181" s="7">
        <f t="shared" si="27"/>
        <v>84598401.299999997</v>
      </c>
      <c r="L181" s="7">
        <f t="shared" si="28"/>
        <v>4976376.5470588235</v>
      </c>
      <c r="M181" s="19">
        <f t="shared" si="29"/>
        <v>0.48888800916207181</v>
      </c>
      <c r="N181" s="8">
        <f t="shared" si="30"/>
        <v>532207.66795234254</v>
      </c>
      <c r="O181" s="8">
        <f t="shared" si="24"/>
        <v>9047530.3551898226</v>
      </c>
      <c r="P181" s="9">
        <f t="shared" si="26"/>
        <v>0.10694682424441776</v>
      </c>
      <c r="Q181" s="9">
        <f t="shared" si="25"/>
        <v>0.11442085614743047</v>
      </c>
    </row>
    <row r="182" spans="10:17" x14ac:dyDescent="0.25">
      <c r="J182" s="5">
        <v>1.74</v>
      </c>
      <c r="K182" s="7">
        <f t="shared" si="27"/>
        <v>85087409.400000006</v>
      </c>
      <c r="L182" s="7">
        <f t="shared" si="28"/>
        <v>5005141.729411765</v>
      </c>
      <c r="M182" s="19">
        <f t="shared" si="29"/>
        <v>0.49190022511022868</v>
      </c>
      <c r="N182" s="8">
        <f t="shared" si="30"/>
        <v>535486.79199526005</v>
      </c>
      <c r="O182" s="8">
        <f t="shared" si="24"/>
        <v>9103275.4639194217</v>
      </c>
      <c r="P182" s="9">
        <f t="shared" si="26"/>
        <v>0.10698733841013405</v>
      </c>
      <c r="Q182" s="9">
        <f t="shared" si="25"/>
        <v>0.11399628907905211</v>
      </c>
    </row>
    <row r="183" spans="10:17" x14ac:dyDescent="0.25">
      <c r="J183" s="5">
        <v>1.75</v>
      </c>
      <c r="K183" s="7">
        <f t="shared" si="27"/>
        <v>85576417.5</v>
      </c>
      <c r="L183" s="7">
        <f t="shared" si="28"/>
        <v>5033906.9117647056</v>
      </c>
      <c r="M183" s="19">
        <f t="shared" si="29"/>
        <v>0.49490116431207765</v>
      </c>
      <c r="N183" s="8">
        <f t="shared" si="30"/>
        <v>538753.64007570315</v>
      </c>
      <c r="O183" s="8">
        <f t="shared" si="24"/>
        <v>9158811.8812869526</v>
      </c>
      <c r="P183" s="9">
        <f t="shared" si="26"/>
        <v>0.10702495090177096</v>
      </c>
      <c r="Q183" s="9">
        <f t="shared" si="25"/>
        <v>0.11356952444659232</v>
      </c>
    </row>
    <row r="184" spans="10:17" x14ac:dyDescent="0.25">
      <c r="J184" s="5">
        <v>1.76</v>
      </c>
      <c r="K184" s="7">
        <f t="shared" si="27"/>
        <v>86065425.599999994</v>
      </c>
      <c r="L184" s="7">
        <f t="shared" si="28"/>
        <v>5062672.094117647</v>
      </c>
      <c r="M184" s="19">
        <f t="shared" si="29"/>
        <v>0.49789077079990413</v>
      </c>
      <c r="N184" s="8">
        <f t="shared" si="30"/>
        <v>542008.15126673935</v>
      </c>
      <c r="O184" s="8">
        <f t="shared" si="24"/>
        <v>9214138.5715345684</v>
      </c>
      <c r="P184" s="9">
        <f t="shared" si="26"/>
        <v>0.10705969914514162</v>
      </c>
      <c r="Q184" s="9">
        <f t="shared" si="25"/>
        <v>0.113140641735007</v>
      </c>
    </row>
    <row r="185" spans="10:17" x14ac:dyDescent="0.25">
      <c r="J185" s="5">
        <v>1.77</v>
      </c>
      <c r="K185" s="7">
        <f t="shared" si="27"/>
        <v>86554433.700000003</v>
      </c>
      <c r="L185" s="7">
        <f t="shared" si="28"/>
        <v>5091437.2764705885</v>
      </c>
      <c r="M185" s="19">
        <f t="shared" si="29"/>
        <v>0.50086899067176827</v>
      </c>
      <c r="N185" s="8">
        <f t="shared" si="30"/>
        <v>545250.26689025562</v>
      </c>
      <c r="O185" s="8">
        <f t="shared" si="24"/>
        <v>9269254.5371343456</v>
      </c>
      <c r="P185" s="9">
        <f t="shared" si="26"/>
        <v>0.10709162016196457</v>
      </c>
      <c r="Q185" s="9">
        <f t="shared" si="25"/>
        <v>0.11270971912280424</v>
      </c>
    </row>
    <row r="186" spans="10:17" x14ac:dyDescent="0.25">
      <c r="J186" s="5">
        <v>1.78</v>
      </c>
      <c r="K186" s="7">
        <f t="shared" si="27"/>
        <v>87043441.799999997</v>
      </c>
      <c r="L186" s="7">
        <f t="shared" si="28"/>
        <v>5120202.4588235291</v>
      </c>
      <c r="M186" s="19">
        <f t="shared" si="29"/>
        <v>0.50383577205745123</v>
      </c>
      <c r="N186" s="8">
        <f t="shared" si="30"/>
        <v>548479.93047988834</v>
      </c>
      <c r="O186" s="8">
        <f t="shared" si="24"/>
        <v>9324158.8181581013</v>
      </c>
      <c r="P186" s="9">
        <f t="shared" si="26"/>
        <v>0.10712075057397491</v>
      </c>
      <c r="Q186" s="9">
        <f t="shared" si="25"/>
        <v>0.1122768334998057</v>
      </c>
    </row>
    <row r="187" spans="10:17" x14ac:dyDescent="0.25">
      <c r="J187" s="5">
        <v>1.79</v>
      </c>
      <c r="K187" s="7">
        <f t="shared" si="27"/>
        <v>87532449.900000006</v>
      </c>
      <c r="L187" s="7">
        <f t="shared" si="28"/>
        <v>5148967.6411764706</v>
      </c>
      <c r="M187" s="19">
        <f t="shared" si="29"/>
        <v>0.50679106508486027</v>
      </c>
      <c r="N187" s="8">
        <f t="shared" si="30"/>
        <v>551697.08774445066</v>
      </c>
      <c r="O187" s="8">
        <f t="shared" si="24"/>
        <v>9378850.4916556608</v>
      </c>
      <c r="P187" s="9">
        <f t="shared" si="26"/>
        <v>0.10714712660699401</v>
      </c>
      <c r="Q187" s="9">
        <f t="shared" si="25"/>
        <v>0.11184206048439382</v>
      </c>
    </row>
    <row r="188" spans="10:17" x14ac:dyDescent="0.25">
      <c r="J188" s="5">
        <v>1.8</v>
      </c>
      <c r="K188" s="7">
        <f t="shared" si="27"/>
        <v>88021458</v>
      </c>
      <c r="L188" s="7">
        <f t="shared" si="28"/>
        <v>5177732.823529412</v>
      </c>
      <c r="M188" s="19">
        <f t="shared" si="29"/>
        <v>0.50973482184688823</v>
      </c>
      <c r="N188" s="8">
        <f t="shared" si="30"/>
        <v>554901.68653185607</v>
      </c>
      <c r="O188" s="8">
        <f t="shared" si="24"/>
        <v>9433328.6710415538</v>
      </c>
      <c r="P188" s="9">
        <f t="shared" si="26"/>
        <v>0.10717078409495959</v>
      </c>
      <c r="Q188" s="9">
        <f t="shared" si="25"/>
        <v>0.11140547444079905</v>
      </c>
    </row>
    <row r="189" spans="10:17" x14ac:dyDescent="0.25">
      <c r="J189" s="5">
        <v>1.81</v>
      </c>
      <c r="K189" s="7">
        <f t="shared" si="27"/>
        <v>88510466.100000009</v>
      </c>
      <c r="L189" s="7">
        <f t="shared" si="28"/>
        <v>5206498.0058823526</v>
      </c>
      <c r="M189" s="19">
        <f t="shared" si="29"/>
        <v>0.51266699636871904</v>
      </c>
      <c r="N189" s="8">
        <f t="shared" si="30"/>
        <v>558093.67679352663</v>
      </c>
      <c r="O189" s="8">
        <f t="shared" si="24"/>
        <v>9487592.5054899529</v>
      </c>
      <c r="P189" s="9">
        <f t="shared" si="26"/>
        <v>0.10719175848391507</v>
      </c>
      <c r="Q189" s="9">
        <f t="shared" si="25"/>
        <v>0.11096714849590023</v>
      </c>
    </row>
    <row r="190" spans="10:17" x14ac:dyDescent="0.25">
      <c r="J190" s="5">
        <v>1.82</v>
      </c>
      <c r="K190" s="7">
        <f t="shared" si="27"/>
        <v>88999474.200000003</v>
      </c>
      <c r="L190" s="7">
        <f t="shared" si="28"/>
        <v>5235263.1882352941</v>
      </c>
      <c r="M190" s="19">
        <f t="shared" si="29"/>
        <v>0.51558754457557887</v>
      </c>
      <c r="N190" s="8">
        <f t="shared" si="30"/>
        <v>561273.01054928661</v>
      </c>
      <c r="O190" s="8">
        <f t="shared" si="24"/>
        <v>9541641.1793378722</v>
      </c>
      <c r="P190" s="9">
        <f t="shared" si="26"/>
        <v>0.10721008483596044</v>
      </c>
      <c r="Q190" s="9">
        <f t="shared" si="25"/>
        <v>0.11052715455617194</v>
      </c>
    </row>
    <row r="191" spans="10:17" x14ac:dyDescent="0.25">
      <c r="J191" s="5">
        <v>1.83</v>
      </c>
      <c r="K191" s="7">
        <f t="shared" si="27"/>
        <v>89488482.299999997</v>
      </c>
      <c r="L191" s="7">
        <f t="shared" si="28"/>
        <v>5264028.3705882356</v>
      </c>
      <c r="M191" s="19">
        <f t="shared" si="29"/>
        <v>0.51849642426092035</v>
      </c>
      <c r="N191" s="8">
        <f t="shared" si="30"/>
        <v>564439.64185272763</v>
      </c>
      <c r="O191" s="8">
        <f t="shared" si="24"/>
        <v>9595473.9114963692</v>
      </c>
      <c r="P191" s="9">
        <f t="shared" si="26"/>
        <v>0.10722579783316283</v>
      </c>
      <c r="Q191" s="9">
        <f t="shared" si="25"/>
        <v>0.11008556332399735</v>
      </c>
    </row>
    <row r="192" spans="10:17" x14ac:dyDescent="0.25">
      <c r="J192" s="5">
        <v>1.84</v>
      </c>
      <c r="K192" s="7">
        <f t="shared" si="27"/>
        <v>89977490.400000006</v>
      </c>
      <c r="L192" s="7">
        <f t="shared" si="28"/>
        <v>5292793.552941177</v>
      </c>
      <c r="M192" s="19">
        <f t="shared" si="29"/>
        <v>0.52139359505504224</v>
      </c>
      <c r="N192" s="8">
        <f t="shared" si="30"/>
        <v>567593.5267570474</v>
      </c>
      <c r="O192" s="8">
        <f t="shared" si="24"/>
        <v>9649089.9548698049</v>
      </c>
      <c r="P192" s="9">
        <f t="shared" si="26"/>
        <v>0.10723893178142924</v>
      </c>
      <c r="Q192" s="9">
        <f t="shared" si="25"/>
        <v>0.10964244431418366</v>
      </c>
    </row>
    <row r="193" spans="10:17" x14ac:dyDescent="0.25">
      <c r="J193" s="5">
        <v>1.85</v>
      </c>
      <c r="K193" s="7">
        <f t="shared" si="27"/>
        <v>90466498.5</v>
      </c>
      <c r="L193" s="7">
        <f t="shared" si="28"/>
        <v>5321558.7352941176</v>
      </c>
      <c r="M193" s="19">
        <f t="shared" si="29"/>
        <v>0.52427901839413327</v>
      </c>
      <c r="N193" s="8">
        <f t="shared" si="30"/>
        <v>570734.62328135141</v>
      </c>
      <c r="O193" s="8">
        <f t="shared" si="24"/>
        <v>9702488.5957829747</v>
      </c>
      <c r="P193" s="9">
        <f t="shared" si="26"/>
        <v>0.10724952061434073</v>
      </c>
      <c r="Q193" s="9">
        <f t="shared" si="25"/>
        <v>0.10919786587005507</v>
      </c>
    </row>
    <row r="194" spans="10:17" x14ac:dyDescent="0.25">
      <c r="J194" s="5">
        <v>1.86</v>
      </c>
      <c r="K194" s="7">
        <f t="shared" si="27"/>
        <v>90955506.600000009</v>
      </c>
      <c r="L194" s="7">
        <f t="shared" si="28"/>
        <v>5350323.9176470591</v>
      </c>
      <c r="M194" s="19">
        <f t="shared" si="29"/>
        <v>0.52715265748973794</v>
      </c>
      <c r="N194" s="8">
        <f t="shared" si="30"/>
        <v>573862.89137741236</v>
      </c>
      <c r="O194" s="8">
        <f t="shared" si="24"/>
        <v>9755669.1534160096</v>
      </c>
      <c r="P194" s="9">
        <f t="shared" si="26"/>
        <v>0.1072575978969481</v>
      </c>
      <c r="Q194" s="9">
        <f t="shared" si="25"/>
        <v>0.10875189517931076</v>
      </c>
    </row>
    <row r="195" spans="10:17" x14ac:dyDescent="0.25">
      <c r="J195" s="5">
        <v>1.87</v>
      </c>
      <c r="K195" s="7">
        <f t="shared" si="27"/>
        <v>91444514.700000003</v>
      </c>
      <c r="L195" s="7">
        <f t="shared" si="28"/>
        <v>5379089.1000000006</v>
      </c>
      <c r="M195" s="19">
        <f t="shared" si="29"/>
        <v>0.53001447729863782</v>
      </c>
      <c r="N195" s="8">
        <f t="shared" si="30"/>
        <v>576978.29289688286</v>
      </c>
      <c r="O195" s="8">
        <f t="shared" si="24"/>
        <v>9808630.9792470094</v>
      </c>
      <c r="P195" s="9">
        <f t="shared" si="26"/>
        <v>0.10726319682953066</v>
      </c>
      <c r="Q195" s="9">
        <f t="shared" si="25"/>
        <v>0.10830459828988601</v>
      </c>
    </row>
    <row r="196" spans="10:17" x14ac:dyDescent="0.25">
      <c r="J196" s="5">
        <v>1.88</v>
      </c>
      <c r="K196" s="7">
        <f t="shared" si="27"/>
        <v>91933522.799999997</v>
      </c>
      <c r="L196" s="7">
        <f t="shared" si="28"/>
        <v>5407854.2823529411</v>
      </c>
      <c r="M196" s="19">
        <f t="shared" si="29"/>
        <v>0.53286444449314274</v>
      </c>
      <c r="N196" s="8">
        <f t="shared" si="30"/>
        <v>580080.7915589544</v>
      </c>
      <c r="O196" s="8">
        <f t="shared" si="24"/>
        <v>9861373.4565022253</v>
      </c>
      <c r="P196" s="9">
        <f t="shared" si="26"/>
        <v>0.10726635025131688</v>
      </c>
      <c r="Q196" s="9">
        <f t="shared" si="25"/>
        <v>0.10785604012534049</v>
      </c>
    </row>
    <row r="197" spans="10:17" x14ac:dyDescent="0.25">
      <c r="J197" s="5">
        <v>1.89</v>
      </c>
      <c r="K197" s="7">
        <f t="shared" si="27"/>
        <v>92422530.899999991</v>
      </c>
      <c r="L197" s="7">
        <f t="shared" si="28"/>
        <v>5436619.4647058817</v>
      </c>
      <c r="M197" s="19">
        <f t="shared" si="29"/>
        <v>0.5357025274317907</v>
      </c>
      <c r="N197" s="8">
        <f t="shared" si="30"/>
        <v>583170.35291846085</v>
      </c>
      <c r="O197" s="8">
        <f t="shared" si="24"/>
        <v>9913895.9996138345</v>
      </c>
      <c r="P197" s="9">
        <f t="shared" si="26"/>
        <v>0.10726709064416927</v>
      </c>
      <c r="Q197" s="9">
        <f t="shared" si="25"/>
        <v>0.10740628450042021</v>
      </c>
    </row>
    <row r="198" spans="10:17" x14ac:dyDescent="0.25">
      <c r="J198" s="5">
        <v>1.9</v>
      </c>
      <c r="K198" s="7">
        <f t="shared" si="27"/>
        <v>92911539</v>
      </c>
      <c r="L198" s="7">
        <f t="shared" si="28"/>
        <v>5465384.6470588231</v>
      </c>
      <c r="M198" s="19">
        <f t="shared" si="29"/>
        <v>0.53852869613044518</v>
      </c>
      <c r="N198" s="8">
        <f t="shared" si="30"/>
        <v>586246.94433441467</v>
      </c>
      <c r="O198" s="8">
        <f t="shared" si="24"/>
        <v>9966198.0536850486</v>
      </c>
      <c r="P198" s="9">
        <f t="shared" si="26"/>
        <v>0.10726545013623172</v>
      </c>
      <c r="Q198" s="9">
        <f t="shared" si="25"/>
        <v>0.10695539413603393</v>
      </c>
    </row>
    <row r="199" spans="10:17" x14ac:dyDescent="0.25">
      <c r="J199" s="5">
        <v>1.91</v>
      </c>
      <c r="K199" s="7">
        <f t="shared" si="27"/>
        <v>93400547.099999994</v>
      </c>
      <c r="L199" s="7">
        <f t="shared" si="28"/>
        <v>5494149.8294117646</v>
      </c>
      <c r="M199" s="19">
        <f t="shared" si="29"/>
        <v>0.5413429222337901</v>
      </c>
      <c r="N199" s="8">
        <f t="shared" si="30"/>
        <v>589310.5349389764</v>
      </c>
      <c r="O199" s="8">
        <f t="shared" si="24"/>
        <v>10018279.093962599</v>
      </c>
      <c r="P199" s="9">
        <f t="shared" si="26"/>
        <v>0.10726146050554129</v>
      </c>
      <c r="Q199" s="9">
        <f t="shared" si="25"/>
        <v>0.10650343067436026</v>
      </c>
    </row>
    <row r="200" spans="10:17" x14ac:dyDescent="0.25">
      <c r="J200" s="5">
        <v>1.92</v>
      </c>
      <c r="K200" s="7">
        <f t="shared" si="27"/>
        <v>93889555.200000003</v>
      </c>
      <c r="L200" s="7">
        <f t="shared" si="28"/>
        <v>5522915.0117647052</v>
      </c>
      <c r="M200" s="19">
        <f t="shared" si="29"/>
        <v>0.54414517898721282</v>
      </c>
      <c r="N200" s="8">
        <f t="shared" si="30"/>
        <v>592361.0956068458</v>
      </c>
      <c r="O200" s="8">
        <f t="shared" si="24"/>
        <v>10070138.625316378</v>
      </c>
      <c r="P200" s="9">
        <f t="shared" si="26"/>
        <v>0.10725515318360329</v>
      </c>
      <c r="Q200" s="9">
        <f t="shared" si="25"/>
        <v>0.10605045469344616</v>
      </c>
    </row>
    <row r="201" spans="10:17" x14ac:dyDescent="0.25">
      <c r="J201" s="5">
        <v>1.93</v>
      </c>
      <c r="K201" s="7">
        <f t="shared" si="27"/>
        <v>94378563.299999997</v>
      </c>
      <c r="L201" s="7">
        <f t="shared" si="28"/>
        <v>5551680.1941176467</v>
      </c>
      <c r="M201" s="19">
        <f t="shared" si="29"/>
        <v>0.54693544120907922</v>
      </c>
      <c r="N201" s="8">
        <f t="shared" si="30"/>
        <v>595398.59892508073</v>
      </c>
      <c r="O201" s="8">
        <f t="shared" ref="O201:O264" si="31">N201*$B$6</f>
        <v>10121776.181726372</v>
      </c>
      <c r="P201" s="9">
        <f t="shared" si="26"/>
        <v>0.1072465592589326</v>
      </c>
      <c r="Q201" s="9">
        <f t="shared" ref="Q201:Q264" si="32">(O201-O200)/(K201-K200)</f>
        <v>0.10559652572216037</v>
      </c>
    </row>
    <row r="202" spans="10:17" x14ac:dyDescent="0.25">
      <c r="J202" s="5">
        <v>1.94</v>
      </c>
      <c r="K202" s="7">
        <f t="shared" si="27"/>
        <v>94867571.399999991</v>
      </c>
      <c r="L202" s="7">
        <f t="shared" si="28"/>
        <v>5580445.3764705881</v>
      </c>
      <c r="M202" s="19">
        <f t="shared" si="29"/>
        <v>0.5497136852633826</v>
      </c>
      <c r="N202" s="8">
        <f t="shared" si="30"/>
        <v>598423.01916332205</v>
      </c>
      <c r="O202" s="8">
        <f t="shared" si="31"/>
        <v>10173191.325776475</v>
      </c>
      <c r="P202" s="9">
        <f t="shared" ref="P202:P265" si="33">O202/K202</f>
        <v>0.10723570948055781</v>
      </c>
      <c r="Q202" s="9">
        <f t="shared" si="32"/>
        <v>0.10514170225422301</v>
      </c>
    </row>
    <row r="203" spans="10:17" x14ac:dyDescent="0.25">
      <c r="J203" s="5">
        <v>1.95</v>
      </c>
      <c r="K203" s="7">
        <f t="shared" si="27"/>
        <v>95356579.5</v>
      </c>
      <c r="L203" s="7">
        <f t="shared" si="28"/>
        <v>5609210.5588235296</v>
      </c>
      <c r="M203" s="19">
        <f t="shared" si="29"/>
        <v>0.5524798890327739</v>
      </c>
      <c r="N203" s="8">
        <f t="shared" si="30"/>
        <v>601434.33224443439</v>
      </c>
      <c r="O203" s="8">
        <f t="shared" si="31"/>
        <v>10224383.648155384</v>
      </c>
      <c r="P203" s="9">
        <f t="shared" si="33"/>
        <v>0.10722263426149198</v>
      </c>
      <c r="Q203" s="9">
        <f t="shared" si="32"/>
        <v>0.10468604176271984</v>
      </c>
    </row>
    <row r="204" spans="10:17" x14ac:dyDescent="0.25">
      <c r="J204" s="5">
        <v>1.96</v>
      </c>
      <c r="K204" s="7">
        <f t="shared" si="27"/>
        <v>95845587.599999994</v>
      </c>
      <c r="L204" s="7">
        <f t="shared" si="28"/>
        <v>5637975.7411764702</v>
      </c>
      <c r="M204" s="19">
        <f t="shared" si="29"/>
        <v>0.55523403189196208</v>
      </c>
      <c r="N204" s="8">
        <f t="shared" si="30"/>
        <v>604432.51571554958</v>
      </c>
      <c r="O204" s="8">
        <f t="shared" si="31"/>
        <v>10275352.767164342</v>
      </c>
      <c r="P204" s="9">
        <f t="shared" si="33"/>
        <v>0.10720736368216853</v>
      </c>
      <c r="Q204" s="9">
        <f t="shared" si="32"/>
        <v>0.10422960071409648</v>
      </c>
    </row>
    <row r="205" spans="10:17" x14ac:dyDescent="0.25">
      <c r="J205" s="5">
        <v>1.97</v>
      </c>
      <c r="K205" s="7">
        <f t="shared" si="27"/>
        <v>96334595.700000003</v>
      </c>
      <c r="L205" s="7">
        <f t="shared" si="28"/>
        <v>5666740.9235294117</v>
      </c>
      <c r="M205" s="19">
        <f t="shared" si="29"/>
        <v>0.55797609468148224</v>
      </c>
      <c r="N205" s="8">
        <f t="shared" si="30"/>
        <v>607417.5487195102</v>
      </c>
      <c r="O205" s="8">
        <f t="shared" si="31"/>
        <v>10326098.328231674</v>
      </c>
      <c r="P205" s="9">
        <f t="shared" si="33"/>
        <v>0.10718992749384293</v>
      </c>
      <c r="Q205" s="9">
        <f t="shared" si="32"/>
        <v>0.10377243458202565</v>
      </c>
    </row>
    <row r="206" spans="10:17" x14ac:dyDescent="0.25">
      <c r="J206" s="5">
        <v>1.98</v>
      </c>
      <c r="K206" s="7">
        <f t="shared" si="27"/>
        <v>96823603.799999997</v>
      </c>
      <c r="L206" s="7">
        <f t="shared" si="28"/>
        <v>5695506.1058823531</v>
      </c>
      <c r="M206" s="19">
        <f t="shared" si="29"/>
        <v>0.56070605968182607</v>
      </c>
      <c r="N206" s="8">
        <f t="shared" si="30"/>
        <v>610389.41196670814</v>
      </c>
      <c r="O206" s="8">
        <f t="shared" si="31"/>
        <v>10376620.003434038</v>
      </c>
      <c r="P206" s="9">
        <f t="shared" si="33"/>
        <v>0.10717035512196085</v>
      </c>
      <c r="Q206" s="9">
        <f t="shared" si="32"/>
        <v>0.10331459786119027</v>
      </c>
    </row>
    <row r="207" spans="10:17" x14ac:dyDescent="0.25">
      <c r="J207" s="5">
        <v>1.99</v>
      </c>
      <c r="K207" s="7">
        <f t="shared" si="27"/>
        <v>97312611.900000006</v>
      </c>
      <c r="L207" s="7">
        <f t="shared" si="28"/>
        <v>5724271.2882352937</v>
      </c>
      <c r="M207" s="19">
        <f t="shared" si="29"/>
        <v>0.56342391058792884</v>
      </c>
      <c r="N207" s="8">
        <f t="shared" si="30"/>
        <v>613348.08770731033</v>
      </c>
      <c r="O207" s="8">
        <f t="shared" si="31"/>
        <v>10426917.491024276</v>
      </c>
      <c r="P207" s="9">
        <f t="shared" si="33"/>
        <v>0.10714867566949229</v>
      </c>
      <c r="Q207" s="9">
        <f t="shared" si="32"/>
        <v>0.10285614408071672</v>
      </c>
    </row>
    <row r="208" spans="10:17" x14ac:dyDescent="0.25">
      <c r="J208" s="5">
        <v>2</v>
      </c>
      <c r="K208" s="7">
        <f t="shared" si="27"/>
        <v>97801620</v>
      </c>
      <c r="L208" s="7">
        <f t="shared" si="28"/>
        <v>5753036.4705882352</v>
      </c>
      <c r="M208" s="19">
        <f t="shared" si="29"/>
        <v>0.56612963248401438</v>
      </c>
      <c r="N208" s="8">
        <f t="shared" si="30"/>
        <v>616293.55970387533</v>
      </c>
      <c r="O208" s="8">
        <f t="shared" si="31"/>
        <v>10476990.514965881</v>
      </c>
      <c r="P208" s="9">
        <f t="shared" si="33"/>
        <v>0.10712491792023364</v>
      </c>
      <c r="Q208" s="9">
        <f t="shared" si="32"/>
        <v>0.10239712581776259</v>
      </c>
    </row>
    <row r="209" spans="10:17" x14ac:dyDescent="0.25">
      <c r="J209" s="5">
        <v>2.0099999999999998</v>
      </c>
      <c r="K209" s="7">
        <f t="shared" si="27"/>
        <v>98290628.099999994</v>
      </c>
      <c r="L209" s="7">
        <f t="shared" si="28"/>
        <v>5781801.6529411757</v>
      </c>
      <c r="M209" s="19">
        <f t="shared" si="29"/>
        <v>0.56882321181878315</v>
      </c>
      <c r="N209" s="8">
        <f t="shared" si="30"/>
        <v>619225.8132043425</v>
      </c>
      <c r="O209" s="8">
        <f t="shared" si="31"/>
        <v>10526838.824473822</v>
      </c>
      <c r="P209" s="9">
        <f t="shared" si="33"/>
        <v>0.10709911034207567</v>
      </c>
      <c r="Q209" s="9">
        <f t="shared" si="32"/>
        <v>0.10193759471048114</v>
      </c>
    </row>
    <row r="210" spans="10:17" x14ac:dyDescent="0.25">
      <c r="J210" s="5">
        <v>2.02</v>
      </c>
      <c r="K210" s="7">
        <f t="shared" si="27"/>
        <v>98779636.200000003</v>
      </c>
      <c r="L210" s="7">
        <f t="shared" si="28"/>
        <v>5810566.8352941172</v>
      </c>
      <c r="M210" s="19">
        <f t="shared" si="29"/>
        <v>0.5715046363809515</v>
      </c>
      <c r="N210" s="8">
        <f t="shared" si="30"/>
        <v>622144.83491540398</v>
      </c>
      <c r="O210" s="8">
        <f t="shared" si="31"/>
        <v>10576462.193561867</v>
      </c>
      <c r="P210" s="9">
        <f t="shared" si="33"/>
        <v>0.10707128109024021</v>
      </c>
      <c r="Q210" s="9">
        <f t="shared" si="32"/>
        <v>0.10147760147131199</v>
      </c>
    </row>
    <row r="211" spans="10:17" x14ac:dyDescent="0.25">
      <c r="J211" s="5">
        <v>2.0299999999999998</v>
      </c>
      <c r="K211" s="7">
        <f t="shared" si="27"/>
        <v>99268644.299999997</v>
      </c>
      <c r="L211" s="7">
        <f t="shared" si="28"/>
        <v>5839332.0176470578</v>
      </c>
      <c r="M211" s="19">
        <f t="shared" si="29"/>
        <v>0.5741738952751263</v>
      </c>
      <c r="N211" s="8">
        <f t="shared" si="30"/>
        <v>625050.61297624186</v>
      </c>
      <c r="O211" s="8">
        <f t="shared" si="31"/>
        <v>10625860.420596112</v>
      </c>
      <c r="P211" s="9">
        <f t="shared" si="33"/>
        <v>0.1070414580104839</v>
      </c>
      <c r="Q211" s="9">
        <f t="shared" si="32"/>
        <v>0.10101719589971063</v>
      </c>
    </row>
    <row r="212" spans="10:17" x14ac:dyDescent="0.25">
      <c r="J212" s="5">
        <v>2.04</v>
      </c>
      <c r="K212" s="7">
        <f t="shared" si="27"/>
        <v>99757652.400000006</v>
      </c>
      <c r="L212" s="7">
        <f t="shared" si="28"/>
        <v>5868097.2000000002</v>
      </c>
      <c r="M212" s="19">
        <f t="shared" si="29"/>
        <v>0.57683097889801971</v>
      </c>
      <c r="N212" s="8">
        <f t="shared" si="30"/>
        <v>627943.13693263463</v>
      </c>
      <c r="O212" s="8">
        <f t="shared" si="31"/>
        <v>10675033.327854788</v>
      </c>
      <c r="P212" s="9">
        <f t="shared" si="33"/>
        <v>0.10700966864227036</v>
      </c>
      <c r="Q212" s="9">
        <f t="shared" si="32"/>
        <v>0.10055642689492356</v>
      </c>
    </row>
    <row r="213" spans="10:17" x14ac:dyDescent="0.25">
      <c r="J213" s="5">
        <v>2.0499999999999998</v>
      </c>
      <c r="K213" s="7">
        <f t="shared" si="27"/>
        <v>100246660.49999999</v>
      </c>
      <c r="L213" s="7">
        <f t="shared" si="28"/>
        <v>5896862.3823529407</v>
      </c>
      <c r="M213" s="19">
        <f t="shared" si="29"/>
        <v>0.57947587891499419</v>
      </c>
      <c r="N213" s="8">
        <f t="shared" si="30"/>
        <v>630822.39771142462</v>
      </c>
      <c r="O213" s="8">
        <f t="shared" si="31"/>
        <v>10723980.761094218</v>
      </c>
      <c r="P213" s="9">
        <f t="shared" si="33"/>
        <v>0.10697594022191113</v>
      </c>
      <c r="Q213" s="9">
        <f t="shared" si="32"/>
        <v>0.10009534246862634</v>
      </c>
    </row>
    <row r="214" spans="10:17" x14ac:dyDescent="0.25">
      <c r="J214" s="5">
        <v>2.06</v>
      </c>
      <c r="K214" s="7">
        <f t="shared" si="27"/>
        <v>100735668.60000001</v>
      </c>
      <c r="L214" s="7">
        <f t="shared" si="28"/>
        <v>5925627.5647058822</v>
      </c>
      <c r="M214" s="19">
        <f t="shared" si="29"/>
        <v>0.58210858823693412</v>
      </c>
      <c r="N214" s="8">
        <f t="shared" si="30"/>
        <v>633688.38759534003</v>
      </c>
      <c r="O214" s="8">
        <f t="shared" si="31"/>
        <v>10772702.589120781</v>
      </c>
      <c r="P214" s="9">
        <f t="shared" si="33"/>
        <v>0.10694029968567439</v>
      </c>
      <c r="Q214" s="9">
        <f t="shared" si="32"/>
        <v>9.9633989757144215E-2</v>
      </c>
    </row>
    <row r="215" spans="10:17" x14ac:dyDescent="0.25">
      <c r="J215" s="5">
        <v>2.0699999999999998</v>
      </c>
      <c r="K215" s="7">
        <f t="shared" si="27"/>
        <v>101224676.69999999</v>
      </c>
      <c r="L215" s="7">
        <f t="shared" si="28"/>
        <v>5954392.7470588228</v>
      </c>
      <c r="M215" s="19">
        <f t="shared" si="29"/>
        <v>0.58472910099744446</v>
      </c>
      <c r="N215" s="8">
        <f t="shared" si="30"/>
        <v>636541.10019817296</v>
      </c>
      <c r="O215" s="8">
        <f t="shared" si="31"/>
        <v>10821198.703368939</v>
      </c>
      <c r="P215" s="9">
        <f t="shared" si="33"/>
        <v>0.1069027736728641</v>
      </c>
      <c r="Q215" s="9">
        <f t="shared" si="32"/>
        <v>9.9172415033944181E-2</v>
      </c>
    </row>
    <row r="216" spans="10:17" x14ac:dyDescent="0.25">
      <c r="J216" s="5">
        <v>2.08</v>
      </c>
      <c r="K216" s="7">
        <f t="shared" si="27"/>
        <v>101713684.8</v>
      </c>
      <c r="L216" s="7">
        <f t="shared" si="28"/>
        <v>5983157.9294117652</v>
      </c>
      <c r="M216" s="19">
        <f t="shared" si="29"/>
        <v>0.5873374125303692</v>
      </c>
      <c r="N216" s="8">
        <f t="shared" si="30"/>
        <v>639380.53044030617</v>
      </c>
      <c r="O216" s="8">
        <f t="shared" si="31"/>
        <v>10869469.017485205</v>
      </c>
      <c r="P216" s="9">
        <f t="shared" si="33"/>
        <v>0.1068633885288679</v>
      </c>
      <c r="Q216" s="9">
        <f t="shared" si="32"/>
        <v>9.8710663721653574E-2</v>
      </c>
    </row>
    <row r="217" spans="10:17" x14ac:dyDescent="0.25">
      <c r="J217" s="5">
        <v>2.09</v>
      </c>
      <c r="K217" s="7">
        <f t="shared" si="27"/>
        <v>102202692.89999999</v>
      </c>
      <c r="L217" s="7">
        <f t="shared" si="28"/>
        <v>6011923.1117647057</v>
      </c>
      <c r="M217" s="19">
        <f t="shared" si="29"/>
        <v>0.58993351934762006</v>
      </c>
      <c r="N217" s="8">
        <f t="shared" si="30"/>
        <v>642206.67452457687</v>
      </c>
      <c r="O217" s="8">
        <f t="shared" si="31"/>
        <v>10917513.466917807</v>
      </c>
      <c r="P217" s="9">
        <f t="shared" si="33"/>
        <v>0.10682217030817402</v>
      </c>
      <c r="Q217" s="9">
        <f t="shared" si="32"/>
        <v>9.8248780403847574E-2</v>
      </c>
    </row>
    <row r="218" spans="10:17" x14ac:dyDescent="0.25">
      <c r="J218" s="5">
        <v>2.1</v>
      </c>
      <c r="K218" s="7">
        <f t="shared" si="27"/>
        <v>102691701</v>
      </c>
      <c r="L218" s="7">
        <f t="shared" si="28"/>
        <v>6040688.2941176472</v>
      </c>
      <c r="M218" s="19">
        <f t="shared" si="29"/>
        <v>0.59251741911732492</v>
      </c>
      <c r="N218" s="8">
        <f t="shared" si="30"/>
        <v>645019.52991248912</v>
      </c>
      <c r="O218" s="8">
        <f t="shared" si="31"/>
        <v>10965332.008512314</v>
      </c>
      <c r="P218" s="9">
        <f t="shared" si="33"/>
        <v>0.10677914477735952</v>
      </c>
      <c r="Q218" s="9">
        <f t="shared" si="32"/>
        <v>9.7786808837126218E-2</v>
      </c>
    </row>
    <row r="219" spans="10:17" x14ac:dyDescent="0.25">
      <c r="J219" s="5">
        <v>2.11</v>
      </c>
      <c r="K219" s="7">
        <f t="shared" si="27"/>
        <v>103180709.09999999</v>
      </c>
      <c r="L219" s="7">
        <f t="shared" si="28"/>
        <v>6069453.4764705878</v>
      </c>
      <c r="M219" s="19">
        <f t="shared" si="29"/>
        <v>0.59508911064227843</v>
      </c>
      <c r="N219" s="8">
        <f t="shared" si="30"/>
        <v>647819.09530075488</v>
      </c>
      <c r="O219" s="8">
        <f t="shared" si="31"/>
        <v>11012924.620112833</v>
      </c>
      <c r="P219" s="9">
        <f t="shared" si="33"/>
        <v>0.10673433741804778</v>
      </c>
      <c r="Q219" s="9">
        <f t="shared" si="32"/>
        <v>9.7324791962584686E-2</v>
      </c>
    </row>
    <row r="220" spans="10:17" x14ac:dyDescent="0.25">
      <c r="J220" s="5">
        <v>2.12</v>
      </c>
      <c r="K220" s="7">
        <f t="shared" si="27"/>
        <v>103669717.2</v>
      </c>
      <c r="L220" s="7">
        <f t="shared" si="28"/>
        <v>6098218.6588235293</v>
      </c>
      <c r="M220" s="19">
        <f t="shared" si="29"/>
        <v>0.59764859383869906</v>
      </c>
      <c r="N220" s="8">
        <f t="shared" si="30"/>
        <v>650605.37059816904</v>
      </c>
      <c r="O220" s="8">
        <f t="shared" si="31"/>
        <v>11060291.300168874</v>
      </c>
      <c r="P220" s="9">
        <f t="shared" si="33"/>
        <v>0.10668777342983697</v>
      </c>
      <c r="Q220" s="9">
        <f t="shared" si="32"/>
        <v>9.6862771917357274E-2</v>
      </c>
    </row>
    <row r="221" spans="10:17" x14ac:dyDescent="0.25">
      <c r="J221" s="5">
        <v>2.13</v>
      </c>
      <c r="K221" s="7">
        <f t="shared" si="27"/>
        <v>104158725.3</v>
      </c>
      <c r="L221" s="7">
        <f t="shared" si="28"/>
        <v>6126983.8411764698</v>
      </c>
      <c r="M221" s="19">
        <f t="shared" si="29"/>
        <v>0.60019586971528516</v>
      </c>
      <c r="N221" s="8">
        <f t="shared" si="30"/>
        <v>653378.356902809</v>
      </c>
      <c r="O221" s="8">
        <f t="shared" si="31"/>
        <v>11107432.067347754</v>
      </c>
      <c r="P221" s="9">
        <f t="shared" si="33"/>
        <v>0.10663947773319912</v>
      </c>
      <c r="Q221" s="9">
        <f t="shared" si="32"/>
        <v>9.6400790045973933E-2</v>
      </c>
    </row>
    <row r="222" spans="10:17" x14ac:dyDescent="0.25">
      <c r="J222" s="5">
        <v>2.14</v>
      </c>
      <c r="K222" s="7">
        <f t="shared" si="27"/>
        <v>104647733.40000001</v>
      </c>
      <c r="L222" s="7">
        <f t="shared" si="28"/>
        <v>6155749.0235294122</v>
      </c>
      <c r="M222" s="19">
        <f t="shared" si="29"/>
        <v>0.60273094035257002</v>
      </c>
      <c r="N222" s="8">
        <f t="shared" si="30"/>
        <v>656138.05647956126</v>
      </c>
      <c r="O222" s="8">
        <f t="shared" si="31"/>
        <v>11154346.960152542</v>
      </c>
      <c r="P222" s="9">
        <f t="shared" si="33"/>
        <v>0.10658947497235083</v>
      </c>
      <c r="Q222" s="9">
        <f t="shared" si="32"/>
        <v>9.5938886911663773E-2</v>
      </c>
    </row>
    <row r="223" spans="10:17" x14ac:dyDescent="0.25">
      <c r="J223" s="5">
        <v>2.15</v>
      </c>
      <c r="K223" s="7">
        <f t="shared" si="27"/>
        <v>105136741.5</v>
      </c>
      <c r="L223" s="7">
        <f t="shared" si="28"/>
        <v>6184514.2058823528</v>
      </c>
      <c r="M223" s="19">
        <f t="shared" si="29"/>
        <v>0.60525380888256586</v>
      </c>
      <c r="N223" s="8">
        <f t="shared" si="30"/>
        <v>658884.4727379611</v>
      </c>
      <c r="O223" s="8">
        <f t="shared" si="31"/>
        <v>11201036.036545338</v>
      </c>
      <c r="P223" s="9">
        <f t="shared" si="33"/>
        <v>0.10653778951809476</v>
      </c>
      <c r="Q223" s="9">
        <f t="shared" si="32"/>
        <v>9.5477102307296058E-2</v>
      </c>
    </row>
    <row r="224" spans="10:17" x14ac:dyDescent="0.25">
      <c r="J224" s="5">
        <v>2.16</v>
      </c>
      <c r="K224" s="7">
        <f t="shared" si="27"/>
        <v>105625749.60000001</v>
      </c>
      <c r="L224" s="7">
        <f t="shared" si="28"/>
        <v>6213279.3882352943</v>
      </c>
      <c r="M224" s="19">
        <f t="shared" si="29"/>
        <v>0.60776447946870005</v>
      </c>
      <c r="N224" s="8">
        <f t="shared" si="30"/>
        <v>661617.61021035118</v>
      </c>
      <c r="O224" s="8">
        <f t="shared" si="31"/>
        <v>11247499.373575971</v>
      </c>
      <c r="P224" s="9">
        <f t="shared" si="33"/>
        <v>0.10648444547063332</v>
      </c>
      <c r="Q224" s="9">
        <f t="shared" si="32"/>
        <v>9.5015475266425176E-2</v>
      </c>
    </row>
    <row r="225" spans="10:17" x14ac:dyDescent="0.25">
      <c r="J225" s="5">
        <v>2.17</v>
      </c>
      <c r="K225" s="7">
        <f t="shared" si="27"/>
        <v>106114757.7</v>
      </c>
      <c r="L225" s="7">
        <f t="shared" si="28"/>
        <v>6242044.5705882348</v>
      </c>
      <c r="M225" s="19">
        <f t="shared" si="29"/>
        <v>0.61026295728603475</v>
      </c>
      <c r="N225" s="8">
        <f t="shared" si="30"/>
        <v>664337.47453034832</v>
      </c>
      <c r="O225" s="8">
        <f t="shared" si="31"/>
        <v>11293737.067015922</v>
      </c>
      <c r="P225" s="9">
        <f t="shared" si="33"/>
        <v>0.10642946666235399</v>
      </c>
      <c r="Q225" s="9">
        <f t="shared" si="32"/>
        <v>9.4554044074017851E-2</v>
      </c>
    </row>
    <row r="226" spans="10:17" x14ac:dyDescent="0.25">
      <c r="J226" s="5">
        <v>2.1800000000000002</v>
      </c>
      <c r="K226" s="7">
        <f t="shared" si="27"/>
        <v>106603765.80000001</v>
      </c>
      <c r="L226" s="7">
        <f t="shared" si="28"/>
        <v>6270809.7529411772</v>
      </c>
      <c r="M226" s="19">
        <f t="shared" si="29"/>
        <v>0.6127492485017707</v>
      </c>
      <c r="N226" s="8">
        <f t="shared" si="30"/>
        <v>667044.07241162006</v>
      </c>
      <c r="O226" s="8">
        <f t="shared" si="31"/>
        <v>11339749.23099754</v>
      </c>
      <c r="P226" s="9">
        <f t="shared" si="33"/>
        <v>0.10637287666058734</v>
      </c>
      <c r="Q226" s="9">
        <f t="shared" si="32"/>
        <v>9.4092846277224279E-2</v>
      </c>
    </row>
    <row r="227" spans="10:17" x14ac:dyDescent="0.25">
      <c r="J227" s="5">
        <v>2.19</v>
      </c>
      <c r="K227" s="7">
        <f t="shared" si="27"/>
        <v>107092773.89999999</v>
      </c>
      <c r="L227" s="7">
        <f t="shared" si="28"/>
        <v>6299574.9352941178</v>
      </c>
      <c r="M227" s="19">
        <f t="shared" si="29"/>
        <v>0.61522336025602464</v>
      </c>
      <c r="N227" s="8">
        <f t="shared" si="30"/>
        <v>669737.41162695852</v>
      </c>
      <c r="O227" s="8">
        <f t="shared" si="31"/>
        <v>11385535.997658296</v>
      </c>
      <c r="P227" s="9">
        <f t="shared" si="33"/>
        <v>0.10631469877033689</v>
      </c>
      <c r="Q227" s="9">
        <f t="shared" si="32"/>
        <v>9.3631918695738281E-2</v>
      </c>
    </row>
    <row r="228" spans="10:17" x14ac:dyDescent="0.25">
      <c r="J228" s="5">
        <v>2.2000000000000002</v>
      </c>
      <c r="K228" s="7">
        <f t="shared" si="27"/>
        <v>107581782.00000001</v>
      </c>
      <c r="L228" s="7">
        <f t="shared" si="28"/>
        <v>6328340.1176470593</v>
      </c>
      <c r="M228" s="19">
        <f t="shared" si="29"/>
        <v>0.61768530064288818</v>
      </c>
      <c r="N228" s="8">
        <f t="shared" si="30"/>
        <v>672417.50098766107</v>
      </c>
      <c r="O228" s="8">
        <f t="shared" si="31"/>
        <v>11431097.516790237</v>
      </c>
      <c r="P228" s="9">
        <f t="shared" si="33"/>
        <v>0.1062549560369825</v>
      </c>
      <c r="Q228" s="9">
        <f t="shared" si="32"/>
        <v>9.317129743237279E-2</v>
      </c>
    </row>
    <row r="229" spans="10:17" x14ac:dyDescent="0.25">
      <c r="J229" s="5">
        <v>2.21</v>
      </c>
      <c r="K229" s="7">
        <f t="shared" si="27"/>
        <v>108070790.09999999</v>
      </c>
      <c r="L229" s="7">
        <f t="shared" si="28"/>
        <v>6357105.2999999998</v>
      </c>
      <c r="M229" s="19">
        <f t="shared" si="29"/>
        <v>0.62013507869175066</v>
      </c>
      <c r="N229" s="8">
        <f t="shared" si="30"/>
        <v>675084.35032319825</v>
      </c>
      <c r="O229" s="8">
        <f t="shared" si="31"/>
        <v>11476433.95549437</v>
      </c>
      <c r="P229" s="9">
        <f t="shared" si="33"/>
        <v>0.10619367124895639</v>
      </c>
      <c r="Q229" s="9">
        <f t="shared" si="32"/>
        <v>9.2711017883210872E-2</v>
      </c>
    </row>
    <row r="230" spans="10:17" x14ac:dyDescent="0.25">
      <c r="J230" s="5">
        <v>2.2200000000000002</v>
      </c>
      <c r="K230" s="7">
        <f t="shared" si="27"/>
        <v>108559798.2</v>
      </c>
      <c r="L230" s="7">
        <f t="shared" si="28"/>
        <v>6385870.4823529413</v>
      </c>
      <c r="M230" s="19">
        <f t="shared" si="29"/>
        <v>0.62257270434889578</v>
      </c>
      <c r="N230" s="8">
        <f t="shared" si="30"/>
        <v>677737.97046117939</v>
      </c>
      <c r="O230" s="8">
        <f t="shared" si="31"/>
        <v>11521545.497840049</v>
      </c>
      <c r="P230" s="9">
        <f t="shared" si="33"/>
        <v>0.10613086694039238</v>
      </c>
      <c r="Q230" s="9">
        <f t="shared" si="32"/>
        <v>9.2251114747746735E-2</v>
      </c>
    </row>
    <row r="231" spans="10:17" x14ac:dyDescent="0.25">
      <c r="J231" s="5">
        <v>2.23</v>
      </c>
      <c r="K231" s="7">
        <f t="shared" si="27"/>
        <v>109048806.3</v>
      </c>
      <c r="L231" s="7">
        <f t="shared" si="28"/>
        <v>6414635.6647058818</v>
      </c>
      <c r="M231" s="19">
        <f t="shared" si="29"/>
        <v>0.62499818845935884</v>
      </c>
      <c r="N231" s="8">
        <f t="shared" si="30"/>
        <v>680378.37320760277</v>
      </c>
      <c r="O231" s="8">
        <f t="shared" si="31"/>
        <v>11566432.344529247</v>
      </c>
      <c r="P231" s="9">
        <f t="shared" si="33"/>
        <v>0.10606656539374927</v>
      </c>
      <c r="Q231" s="9">
        <f t="shared" si="32"/>
        <v>9.1791622038977908E-2</v>
      </c>
    </row>
    <row r="232" spans="10:17" x14ac:dyDescent="0.25">
      <c r="J232" s="5">
        <v>2.2400000000000002</v>
      </c>
      <c r="K232" s="7">
        <f t="shared" si="27"/>
        <v>109537814.40000001</v>
      </c>
      <c r="L232" s="7">
        <f t="shared" si="28"/>
        <v>6443400.8470588243</v>
      </c>
      <c r="M232" s="19">
        <f t="shared" si="29"/>
        <v>0.62741154274904698</v>
      </c>
      <c r="N232" s="8">
        <f t="shared" si="30"/>
        <v>683005.57132739131</v>
      </c>
      <c r="O232" s="8">
        <f t="shared" si="31"/>
        <v>11611094.712565653</v>
      </c>
      <c r="P232" s="9">
        <f t="shared" si="33"/>
        <v>0.10600078864240742</v>
      </c>
      <c r="Q232" s="9">
        <f t="shared" si="32"/>
        <v>9.133257309317637E-2</v>
      </c>
    </row>
    <row r="233" spans="10:17" x14ac:dyDescent="0.25">
      <c r="J233" s="5">
        <v>2.25</v>
      </c>
      <c r="K233" s="7">
        <f t="shared" si="27"/>
        <v>110026822.5</v>
      </c>
      <c r="L233" s="7">
        <f t="shared" si="28"/>
        <v>6472166.0294117648</v>
      </c>
      <c r="M233" s="19">
        <f t="shared" si="29"/>
        <v>0.62981277980711581</v>
      </c>
      <c r="N233" s="8">
        <f t="shared" si="30"/>
        <v>685619.57852520724</v>
      </c>
      <c r="O233" s="8">
        <f t="shared" si="31"/>
        <v>11655532.834928524</v>
      </c>
      <c r="P233" s="9">
        <f t="shared" si="33"/>
        <v>0.10593355847323978</v>
      </c>
      <c r="Q233" s="9">
        <f t="shared" si="32"/>
        <v>9.087400057968624E-2</v>
      </c>
    </row>
    <row r="234" spans="10:17" x14ac:dyDescent="0.25">
      <c r="J234" s="5">
        <v>2.2599999999999998</v>
      </c>
      <c r="K234" s="7">
        <f t="shared" si="27"/>
        <v>110515830.59999999</v>
      </c>
      <c r="L234" s="7">
        <f t="shared" si="28"/>
        <v>6500931.2117647054</v>
      </c>
      <c r="M234" s="19">
        <f t="shared" si="29"/>
        <v>0.63220191306860229</v>
      </c>
      <c r="N234" s="8">
        <f t="shared" si="30"/>
        <v>688220.40942654677</v>
      </c>
      <c r="O234" s="8">
        <f t="shared" si="31"/>
        <v>11699746.960251296</v>
      </c>
      <c r="P234" s="9">
        <f t="shared" si="33"/>
        <v>0.10586489642915733</v>
      </c>
      <c r="Q234" s="9">
        <f t="shared" si="32"/>
        <v>9.041593651060735E-2</v>
      </c>
    </row>
    <row r="235" spans="10:17" x14ac:dyDescent="0.25">
      <c r="J235" s="5">
        <v>2.27</v>
      </c>
      <c r="K235" s="7">
        <f t="shared" si="27"/>
        <v>111004838.7</v>
      </c>
      <c r="L235" s="7">
        <f t="shared" si="28"/>
        <v>6529696.3941176469</v>
      </c>
      <c r="M235" s="19">
        <f t="shared" si="29"/>
        <v>0.63457895679730647</v>
      </c>
      <c r="N235" s="8">
        <f t="shared" si="30"/>
        <v>690808.07955910463</v>
      </c>
      <c r="O235" s="8">
        <f t="shared" si="31"/>
        <v>11743737.352504779</v>
      </c>
      <c r="P235" s="9">
        <f t="shared" si="33"/>
        <v>0.10579482381162884</v>
      </c>
      <c r="Q235" s="9">
        <f t="shared" si="32"/>
        <v>8.9958412250189537E-2</v>
      </c>
    </row>
    <row r="236" spans="10:17" x14ac:dyDescent="0.25">
      <c r="J236" s="5">
        <v>2.2799999999999998</v>
      </c>
      <c r="K236" s="7">
        <f t="shared" si="27"/>
        <v>111493846.8</v>
      </c>
      <c r="L236" s="7">
        <f t="shared" si="28"/>
        <v>6558461.5764705874</v>
      </c>
      <c r="M236" s="19">
        <f t="shared" si="29"/>
        <v>0.63694392606892336</v>
      </c>
      <c r="N236" s="8">
        <f t="shared" si="30"/>
        <v>693382.60533441149</v>
      </c>
      <c r="O236" s="8">
        <f t="shared" si="31"/>
        <v>11787504.290684996</v>
      </c>
      <c r="P236" s="9">
        <f t="shared" si="33"/>
        <v>0.10572336168317584</v>
      </c>
      <c r="Q236" s="9">
        <f t="shared" si="32"/>
        <v>8.9501458524343575E-2</v>
      </c>
    </row>
    <row r="237" spans="10:17" x14ac:dyDescent="0.25">
      <c r="J237" s="5">
        <v>2.29</v>
      </c>
      <c r="K237" s="7">
        <f t="shared" ref="K237:K300" si="34">$K$108/$J$108*J237</f>
        <v>111982854.90000001</v>
      </c>
      <c r="L237" s="7">
        <f t="shared" ref="L237:L300" si="35">$L$108/$J$108*J237</f>
        <v>6587226.7588235298</v>
      </c>
      <c r="M237" s="19">
        <f t="shared" ref="M237:M300" si="36">GAMMADIST(L237,$F$2,$F$3,TRUE)</f>
        <v>0.63929683675441895</v>
      </c>
      <c r="N237" s="8">
        <f t="shared" ref="N237:N300" si="37">M237*$F$6</f>
        <v>695944.00402973639</v>
      </c>
      <c r="O237" s="8">
        <f t="shared" si="31"/>
        <v>11831048.068505518</v>
      </c>
      <c r="P237" s="9">
        <f t="shared" si="33"/>
        <v>0.10565053086984227</v>
      </c>
      <c r="Q237" s="9">
        <f t="shared" si="32"/>
        <v>8.9045105429789745E-2</v>
      </c>
    </row>
    <row r="238" spans="10:17" x14ac:dyDescent="0.25">
      <c r="J238" s="5">
        <v>2.2999999999999998</v>
      </c>
      <c r="K238" s="7">
        <f t="shared" si="34"/>
        <v>112471862.99999999</v>
      </c>
      <c r="L238" s="7">
        <f t="shared" si="35"/>
        <v>6615991.9411764704</v>
      </c>
      <c r="M238" s="19">
        <f t="shared" si="36"/>
        <v>0.64163770550364707</v>
      </c>
      <c r="N238" s="8">
        <f t="shared" si="37"/>
        <v>698492.29377025284</v>
      </c>
      <c r="O238" s="8">
        <f t="shared" si="31"/>
        <v>11874368.994094299</v>
      </c>
      <c r="P238" s="9">
        <f t="shared" si="33"/>
        <v>0.10557635196364001</v>
      </c>
      <c r="Q238" s="9">
        <f t="shared" si="32"/>
        <v>8.8589382443323247E-2</v>
      </c>
    </row>
    <row r="239" spans="10:17" x14ac:dyDescent="0.25">
      <c r="J239" s="5">
        <v>2.31</v>
      </c>
      <c r="K239" s="7">
        <f t="shared" si="34"/>
        <v>112960871.10000001</v>
      </c>
      <c r="L239" s="7">
        <f t="shared" si="35"/>
        <v>6644757.1235294119</v>
      </c>
      <c r="M239" s="19">
        <f t="shared" si="36"/>
        <v>0.64396654972920642</v>
      </c>
      <c r="N239" s="8">
        <f t="shared" si="37"/>
        <v>701027.49351146468</v>
      </c>
      <c r="O239" s="8">
        <f t="shared" si="31"/>
        <v>11917467.389694899</v>
      </c>
      <c r="P239" s="9">
        <f t="shared" si="33"/>
        <v>0.10550084532496934</v>
      </c>
      <c r="Q239" s="9">
        <f t="shared" si="32"/>
        <v>8.8134318430713246E-2</v>
      </c>
    </row>
    <row r="240" spans="10:17" x14ac:dyDescent="0.25">
      <c r="J240" s="5">
        <v>2.3199999999999998</v>
      </c>
      <c r="K240" s="7">
        <f t="shared" si="34"/>
        <v>113449879.19999999</v>
      </c>
      <c r="L240" s="7">
        <f t="shared" si="35"/>
        <v>6673522.3058823524</v>
      </c>
      <c r="M240" s="19">
        <f t="shared" si="36"/>
        <v>0.64628338759053183</v>
      </c>
      <c r="N240" s="8">
        <f t="shared" si="37"/>
        <v>703549.62302188785</v>
      </c>
      <c r="O240" s="8">
        <f t="shared" si="31"/>
        <v>11960343.591372093</v>
      </c>
      <c r="P240" s="9">
        <f t="shared" si="33"/>
        <v>0.10542403108501586</v>
      </c>
      <c r="Q240" s="9">
        <f t="shared" si="32"/>
        <v>8.7679941655763358E-2</v>
      </c>
    </row>
    <row r="241" spans="10:17" x14ac:dyDescent="0.25">
      <c r="J241" s="5">
        <v>2.33</v>
      </c>
      <c r="K241" s="7">
        <f t="shared" si="34"/>
        <v>113938887.3</v>
      </c>
      <c r="L241" s="7">
        <f t="shared" si="35"/>
        <v>6702287.4882352939</v>
      </c>
      <c r="M241" s="19">
        <f t="shared" si="36"/>
        <v>0.64858823797821963</v>
      </c>
      <c r="N241" s="8">
        <f t="shared" si="37"/>
        <v>706058.70286598708</v>
      </c>
      <c r="O241" s="8">
        <f t="shared" si="31"/>
        <v>12002997.948721781</v>
      </c>
      <c r="P241" s="9">
        <f t="shared" si="33"/>
        <v>0.10534592914812309</v>
      </c>
      <c r="Q241" s="9">
        <f t="shared" si="32"/>
        <v>8.7226279789000244E-2</v>
      </c>
    </row>
    <row r="242" spans="10:17" x14ac:dyDescent="0.25">
      <c r="J242" s="12">
        <v>2.34</v>
      </c>
      <c r="K242" s="7">
        <f t="shared" si="34"/>
        <v>114427895.39999999</v>
      </c>
      <c r="L242" s="7">
        <f t="shared" si="35"/>
        <v>6731052.6705882344</v>
      </c>
      <c r="M242" s="19">
        <f t="shared" si="36"/>
        <v>0.65088112049858116</v>
      </c>
      <c r="N242" s="8">
        <f t="shared" si="37"/>
        <v>708554.75438736065</v>
      </c>
      <c r="O242" s="8">
        <f t="shared" si="31"/>
        <v>12045430.82458513</v>
      </c>
      <c r="P242" s="9">
        <f t="shared" si="33"/>
        <v>0.10526655919414149</v>
      </c>
      <c r="Q242" s="9">
        <f t="shared" si="32"/>
        <v>8.6773359916429982E-2</v>
      </c>
    </row>
    <row r="243" spans="10:17" x14ac:dyDescent="0.25">
      <c r="J243" s="5">
        <v>2.35</v>
      </c>
      <c r="K243" s="7">
        <f t="shared" si="34"/>
        <v>114916903.5</v>
      </c>
      <c r="L243" s="7">
        <f t="shared" si="35"/>
        <v>6759817.8529411769</v>
      </c>
      <c r="M243" s="19">
        <f t="shared" si="36"/>
        <v>0.65316205545842343</v>
      </c>
      <c r="N243" s="8">
        <f t="shared" si="37"/>
        <v>711037.79969217232</v>
      </c>
      <c r="O243" s="8">
        <f t="shared" si="31"/>
        <v>12087642.59476693</v>
      </c>
      <c r="P243" s="9">
        <f t="shared" si="33"/>
        <v>0.10518594068075399</v>
      </c>
      <c r="Q243" s="9">
        <f t="shared" si="32"/>
        <v>8.6321208548076275E-2</v>
      </c>
    </row>
    <row r="244" spans="10:17" x14ac:dyDescent="0.25">
      <c r="J244" s="5">
        <v>2.36</v>
      </c>
      <c r="K244" s="7">
        <f t="shared" si="34"/>
        <v>115405911.59999999</v>
      </c>
      <c r="L244" s="7">
        <f t="shared" si="35"/>
        <v>6788583.0352941174</v>
      </c>
      <c r="M244" s="19">
        <f t="shared" si="36"/>
        <v>0.65543106385005445</v>
      </c>
      <c r="N244" s="8">
        <f t="shared" si="37"/>
        <v>713507.86163282825</v>
      </c>
      <c r="O244" s="8">
        <f t="shared" si="31"/>
        <v>12129633.64775808</v>
      </c>
      <c r="P244" s="9">
        <f t="shared" si="33"/>
        <v>0.10510409284577828</v>
      </c>
      <c r="Q244" s="9">
        <f t="shared" si="32"/>
        <v>8.586985162648729E-2</v>
      </c>
    </row>
    <row r="245" spans="10:17" x14ac:dyDescent="0.25">
      <c r="J245" s="5">
        <v>2.37</v>
      </c>
      <c r="K245" s="7">
        <f t="shared" si="34"/>
        <v>115894919.7</v>
      </c>
      <c r="L245" s="7">
        <f t="shared" si="35"/>
        <v>6817348.2176470589</v>
      </c>
      <c r="M245" s="19">
        <f t="shared" si="36"/>
        <v>0.65768816733650803</v>
      </c>
      <c r="N245" s="8">
        <f t="shared" si="37"/>
        <v>715964.96379189205</v>
      </c>
      <c r="O245" s="8">
        <f t="shared" si="31"/>
        <v>12171404.384462165</v>
      </c>
      <c r="P245" s="9">
        <f t="shared" si="33"/>
        <v>0.10502103470944607</v>
      </c>
      <c r="Q245" s="9">
        <f t="shared" si="32"/>
        <v>8.5419314535044019E-2</v>
      </c>
    </row>
    <row r="246" spans="10:17" x14ac:dyDescent="0.25">
      <c r="J246" s="5">
        <v>2.38</v>
      </c>
      <c r="K246" s="7">
        <f t="shared" si="34"/>
        <v>116383927.8</v>
      </c>
      <c r="L246" s="7">
        <f t="shared" si="35"/>
        <v>6846113.3999999994</v>
      </c>
      <c r="M246" s="19">
        <f t="shared" si="36"/>
        <v>0.65993338823698733</v>
      </c>
      <c r="N246" s="8">
        <f t="shared" si="37"/>
        <v>718409.13046623941</v>
      </c>
      <c r="O246" s="8">
        <f t="shared" si="31"/>
        <v>12212955.21792607</v>
      </c>
      <c r="P246" s="9">
        <f t="shared" si="33"/>
        <v>0.10493678507665961</v>
      </c>
      <c r="Q246" s="9">
        <f t="shared" si="32"/>
        <v>8.4969622106271625E-2</v>
      </c>
    </row>
    <row r="247" spans="10:17" x14ac:dyDescent="0.25">
      <c r="J247" s="5">
        <v>2.39</v>
      </c>
      <c r="K247" s="7">
        <f t="shared" si="34"/>
        <v>116872935.90000001</v>
      </c>
      <c r="L247" s="7">
        <f t="shared" si="35"/>
        <v>6874878.5823529419</v>
      </c>
      <c r="M247" s="19">
        <f t="shared" si="36"/>
        <v>0.66216674951252485</v>
      </c>
      <c r="N247" s="8">
        <f t="shared" si="37"/>
        <v>720840.38665144658</v>
      </c>
      <c r="O247" s="8">
        <f t="shared" si="31"/>
        <v>12254286.573074592</v>
      </c>
      <c r="P247" s="9">
        <f t="shared" si="33"/>
        <v>0.10485136253922575</v>
      </c>
      <c r="Q247" s="9">
        <f t="shared" si="32"/>
        <v>8.4520798629964269E-2</v>
      </c>
    </row>
    <row r="248" spans="10:17" x14ac:dyDescent="0.25">
      <c r="J248" s="5">
        <v>2.4</v>
      </c>
      <c r="K248" s="7">
        <f t="shared" si="34"/>
        <v>117361944</v>
      </c>
      <c r="L248" s="7">
        <f t="shared" si="35"/>
        <v>6903643.7647058824</v>
      </c>
      <c r="M248" s="19">
        <f t="shared" si="36"/>
        <v>0.66438827475185169</v>
      </c>
      <c r="N248" s="8">
        <f t="shared" si="37"/>
        <v>723258.75802640792</v>
      </c>
      <c r="O248" s="8">
        <f t="shared" si="31"/>
        <v>12295398.886448935</v>
      </c>
      <c r="P248" s="9">
        <f t="shared" si="33"/>
        <v>0.10476478547806718</v>
      </c>
      <c r="Q248" s="9">
        <f t="shared" si="32"/>
        <v>8.407286786117224E-2</v>
      </c>
    </row>
    <row r="249" spans="10:17" x14ac:dyDescent="0.25">
      <c r="J249" s="5">
        <v>2.41</v>
      </c>
      <c r="K249" s="7">
        <f t="shared" si="34"/>
        <v>117850952.10000001</v>
      </c>
      <c r="L249" s="7">
        <f t="shared" si="35"/>
        <v>6932408.9470588239</v>
      </c>
      <c r="M249" s="19">
        <f t="shared" si="36"/>
        <v>0.66659798815748106</v>
      </c>
      <c r="N249" s="8">
        <f t="shared" si="37"/>
        <v>725664.27093818644</v>
      </c>
      <c r="O249" s="8">
        <f t="shared" si="31"/>
        <v>12336292.605949169</v>
      </c>
      <c r="P249" s="9">
        <f t="shared" si="33"/>
        <v>0.10467707206541242</v>
      </c>
      <c r="Q249" s="9">
        <f t="shared" si="32"/>
        <v>8.3625853028270095E-2</v>
      </c>
    </row>
    <row r="250" spans="10:17" x14ac:dyDescent="0.25">
      <c r="J250" s="5">
        <v>2.42</v>
      </c>
      <c r="K250" s="7">
        <f t="shared" si="34"/>
        <v>118339960.2</v>
      </c>
      <c r="L250" s="7">
        <f t="shared" si="35"/>
        <v>6961174.1294117644</v>
      </c>
      <c r="M250" s="19">
        <f t="shared" si="36"/>
        <v>0.66879591453199405</v>
      </c>
      <c r="N250" s="8">
        <f t="shared" si="37"/>
        <v>728056.9523870839</v>
      </c>
      <c r="O250" s="8">
        <f t="shared" si="31"/>
        <v>12376968.190580426</v>
      </c>
      <c r="P250" s="9">
        <f t="shared" si="33"/>
        <v>0.10458824026696288</v>
      </c>
      <c r="Q250" s="9">
        <f t="shared" si="32"/>
        <v>8.3179776840623401E-2</v>
      </c>
    </row>
    <row r="251" spans="10:17" x14ac:dyDescent="0.25">
      <c r="J251" s="5">
        <v>2.4300000000000002</v>
      </c>
      <c r="K251" s="7">
        <f t="shared" si="34"/>
        <v>118828968.30000001</v>
      </c>
      <c r="L251" s="7">
        <f t="shared" si="35"/>
        <v>6989939.3117647059</v>
      </c>
      <c r="M251" s="19">
        <f t="shared" si="36"/>
        <v>0.67098207926453401</v>
      </c>
      <c r="N251" s="8">
        <f t="shared" si="37"/>
        <v>730436.83001193893</v>
      </c>
      <c r="O251" s="8">
        <f t="shared" si="31"/>
        <v>12417426.110202963</v>
      </c>
      <c r="P251" s="9">
        <f t="shared" si="33"/>
        <v>0.10449830784403909</v>
      </c>
      <c r="Q251" s="9">
        <f t="shared" si="32"/>
        <v>8.2734661496478304E-2</v>
      </c>
    </row>
    <row r="252" spans="10:17" x14ac:dyDescent="0.25">
      <c r="J252" s="5">
        <v>2.44</v>
      </c>
      <c r="K252" s="7">
        <f t="shared" si="34"/>
        <v>119317976.39999999</v>
      </c>
      <c r="L252" s="7">
        <f t="shared" si="35"/>
        <v>7018704.4941176465</v>
      </c>
      <c r="M252" s="19">
        <f t="shared" si="36"/>
        <v>0.67315650831749996</v>
      </c>
      <c r="N252" s="8">
        <f t="shared" si="37"/>
        <v>732803.93207564123</v>
      </c>
      <c r="O252" s="8">
        <f t="shared" si="31"/>
        <v>12457666.845285902</v>
      </c>
      <c r="P252" s="9">
        <f t="shared" si="33"/>
        <v>0.10440729235570494</v>
      </c>
      <c r="Q252" s="9">
        <f t="shared" si="32"/>
        <v>8.229052869050836E-2</v>
      </c>
    </row>
    <row r="253" spans="10:17" x14ac:dyDescent="0.25">
      <c r="J253" s="5">
        <v>2.4500000000000002</v>
      </c>
      <c r="K253" s="7">
        <f t="shared" si="34"/>
        <v>119806984.50000001</v>
      </c>
      <c r="L253" s="7">
        <f t="shared" si="35"/>
        <v>7047469.6764705889</v>
      </c>
      <c r="M253" s="19">
        <f t="shared" si="36"/>
        <v>0.67531922821344059</v>
      </c>
      <c r="N253" s="8">
        <f t="shared" si="37"/>
        <v>735158.28745086398</v>
      </c>
      <c r="O253" s="8">
        <f t="shared" si="31"/>
        <v>12497690.886664689</v>
      </c>
      <c r="P253" s="9">
        <f t="shared" si="33"/>
        <v>0.1043152111608709</v>
      </c>
      <c r="Q253" s="9">
        <f t="shared" si="32"/>
        <v>8.1847399621365849E-2</v>
      </c>
    </row>
    <row r="254" spans="10:17" x14ac:dyDescent="0.25">
      <c r="J254" s="5">
        <v>2.46</v>
      </c>
      <c r="K254" s="7">
        <f t="shared" si="34"/>
        <v>120295992.59999999</v>
      </c>
      <c r="L254" s="7">
        <f t="shared" si="35"/>
        <v>7076234.8588235294</v>
      </c>
      <c r="M254" s="19">
        <f t="shared" si="36"/>
        <v>0.67747026602214311</v>
      </c>
      <c r="N254" s="8">
        <f t="shared" si="37"/>
        <v>737499.9256060092</v>
      </c>
      <c r="O254" s="8">
        <f t="shared" si="31"/>
        <v>12537498.735302156</v>
      </c>
      <c r="P254" s="9">
        <f t="shared" si="33"/>
        <v>0.10422208142037606</v>
      </c>
      <c r="Q254" s="9">
        <f t="shared" si="32"/>
        <v>8.1405294999139996E-2</v>
      </c>
    </row>
    <row r="255" spans="10:17" x14ac:dyDescent="0.25">
      <c r="J255" s="5">
        <v>2.4700000000000002</v>
      </c>
      <c r="K255" s="7">
        <f t="shared" si="34"/>
        <v>120785000.7</v>
      </c>
      <c r="L255" s="7">
        <f t="shared" si="35"/>
        <v>7105000.0411764709</v>
      </c>
      <c r="M255" s="19">
        <f t="shared" si="36"/>
        <v>0.67960964934791845</v>
      </c>
      <c r="N255" s="8">
        <f t="shared" si="37"/>
        <v>739828.87659136578</v>
      </c>
      <c r="O255" s="8">
        <f t="shared" si="31"/>
        <v>12577090.902053218</v>
      </c>
      <c r="P255" s="9">
        <f t="shared" si="33"/>
        <v>0.10412792009904934</v>
      </c>
      <c r="Q255" s="9">
        <f t="shared" si="32"/>
        <v>8.0964235052674527E-2</v>
      </c>
    </row>
    <row r="256" spans="10:17" x14ac:dyDescent="0.25">
      <c r="J256" s="5">
        <v>2.48</v>
      </c>
      <c r="K256" s="7">
        <f t="shared" si="34"/>
        <v>121274008.8</v>
      </c>
      <c r="L256" s="7">
        <f t="shared" si="35"/>
        <v>7133765.2235294115</v>
      </c>
      <c r="M256" s="19">
        <f t="shared" si="36"/>
        <v>0.68173740631707647</v>
      </c>
      <c r="N256" s="8">
        <f t="shared" si="37"/>
        <v>742145.17102547514</v>
      </c>
      <c r="O256" s="8">
        <f t="shared" si="31"/>
        <v>12616467.907433078</v>
      </c>
      <c r="P256" s="9">
        <f t="shared" si="33"/>
        <v>0.10403274396775014</v>
      </c>
      <c r="Q256" s="9">
        <f t="shared" si="32"/>
        <v>8.0524239536849881E-2</v>
      </c>
    </row>
    <row r="257" spans="10:17" x14ac:dyDescent="0.25">
      <c r="J257" s="5">
        <v>2.4900000000000002</v>
      </c>
      <c r="K257" s="7">
        <f t="shared" si="34"/>
        <v>121763016.90000001</v>
      </c>
      <c r="L257" s="7">
        <f t="shared" si="35"/>
        <v>7162530.405882353</v>
      </c>
      <c r="M257" s="19">
        <f t="shared" si="36"/>
        <v>0.68385356556559018</v>
      </c>
      <c r="N257" s="8">
        <f t="shared" si="37"/>
        <v>744448.84008170257</v>
      </c>
      <c r="O257" s="8">
        <f t="shared" si="31"/>
        <v>12655630.281388944</v>
      </c>
      <c r="P257" s="9">
        <f t="shared" si="33"/>
        <v>0.10393656960538848</v>
      </c>
      <c r="Q257" s="9">
        <f t="shared" si="32"/>
        <v>8.0085327739695122E-2</v>
      </c>
    </row>
    <row r="258" spans="10:17" x14ac:dyDescent="0.25">
      <c r="J258" s="5">
        <v>2.5</v>
      </c>
      <c r="K258" s="7">
        <f t="shared" si="34"/>
        <v>122252025</v>
      </c>
      <c r="L258" s="7">
        <f t="shared" si="35"/>
        <v>7191295.5882352944</v>
      </c>
      <c r="M258" s="19">
        <f t="shared" si="36"/>
        <v>0.68595815622694734</v>
      </c>
      <c r="N258" s="8">
        <f t="shared" si="37"/>
        <v>746739.9154750118</v>
      </c>
      <c r="O258" s="8">
        <f t="shared" si="31"/>
        <v>12694578.5630752</v>
      </c>
      <c r="P258" s="9">
        <f t="shared" si="33"/>
        <v>0.10383941340092485</v>
      </c>
      <c r="Q258" s="9">
        <f t="shared" si="32"/>
        <v>7.9647518489481428E-2</v>
      </c>
    </row>
    <row r="259" spans="10:17" x14ac:dyDescent="0.25">
      <c r="J259" s="5">
        <v>2.5099999999999998</v>
      </c>
      <c r="K259" s="7">
        <f t="shared" si="34"/>
        <v>122741033.09999999</v>
      </c>
      <c r="L259" s="7">
        <f t="shared" si="35"/>
        <v>7220060.770588235</v>
      </c>
      <c r="M259" s="19">
        <f t="shared" si="36"/>
        <v>0.68805120792018504</v>
      </c>
      <c r="N259" s="8">
        <f t="shared" si="37"/>
        <v>749018.42944893998</v>
      </c>
      <c r="O259" s="8">
        <f t="shared" si="31"/>
        <v>12733313.300631979</v>
      </c>
      <c r="P259" s="9">
        <f t="shared" si="33"/>
        <v>0.10374129155535013</v>
      </c>
      <c r="Q259" s="9">
        <f t="shared" si="32"/>
        <v>7.921083016166855E-2</v>
      </c>
    </row>
    <row r="260" spans="10:17" x14ac:dyDescent="0.25">
      <c r="J260" s="5">
        <v>2.52</v>
      </c>
      <c r="K260" s="7">
        <f t="shared" si="34"/>
        <v>123230041.2</v>
      </c>
      <c r="L260" s="7">
        <f t="shared" si="35"/>
        <v>7248825.9529411765</v>
      </c>
      <c r="M260" s="19">
        <f t="shared" si="36"/>
        <v>0.69013275073810743</v>
      </c>
      <c r="N260" s="8">
        <f t="shared" si="37"/>
        <v>751284.41476277122</v>
      </c>
      <c r="O260" s="8">
        <f t="shared" si="31"/>
        <v>12771835.05096711</v>
      </c>
      <c r="P260" s="9">
        <f t="shared" si="33"/>
        <v>0.10364222008364556</v>
      </c>
      <c r="Q260" s="9">
        <f t="shared" si="32"/>
        <v>7.877528068580078E-2</v>
      </c>
    </row>
    <row r="261" spans="10:17" x14ac:dyDescent="0.25">
      <c r="J261" s="5">
        <v>2.5299999999999998</v>
      </c>
      <c r="K261" s="7">
        <f t="shared" si="34"/>
        <v>123719049.3</v>
      </c>
      <c r="L261" s="7">
        <f t="shared" si="35"/>
        <v>7277591.135294117</v>
      </c>
      <c r="M261" s="19">
        <f t="shared" si="36"/>
        <v>0.6922028152356815</v>
      </c>
      <c r="N261" s="8">
        <f t="shared" si="37"/>
        <v>753537.90467890375</v>
      </c>
      <c r="O261" s="8">
        <f t="shared" si="31"/>
        <v>12810144.379541364</v>
      </c>
      <c r="P261" s="9">
        <f t="shared" si="33"/>
        <v>0.10354221481672317</v>
      </c>
      <c r="Q261" s="9">
        <f t="shared" si="32"/>
        <v>7.834088755227922E-2</v>
      </c>
    </row>
    <row r="262" spans="10:17" x14ac:dyDescent="0.25">
      <c r="J262" s="5">
        <v>2.54</v>
      </c>
      <c r="K262" s="7">
        <f t="shared" si="34"/>
        <v>124208057.40000001</v>
      </c>
      <c r="L262" s="7">
        <f t="shared" si="35"/>
        <v>7306356.3176470585</v>
      </c>
      <c r="M262" s="19">
        <f t="shared" si="36"/>
        <v>0.69426143241861116</v>
      </c>
      <c r="N262" s="8">
        <f t="shared" si="37"/>
        <v>755778.93295041204</v>
      </c>
      <c r="O262" s="8">
        <f t="shared" si="31"/>
        <v>12848241.860157005</v>
      </c>
      <c r="P262" s="9">
        <f t="shared" si="33"/>
        <v>0.10344129140334662</v>
      </c>
      <c r="Q262" s="9">
        <f t="shared" si="32"/>
        <v>7.790766781908362E-2</v>
      </c>
    </row>
    <row r="263" spans="10:17" x14ac:dyDescent="0.25">
      <c r="J263" s="5">
        <v>2.5499999999999998</v>
      </c>
      <c r="K263" s="7">
        <f t="shared" si="34"/>
        <v>124697065.49999999</v>
      </c>
      <c r="L263" s="7">
        <f t="shared" si="35"/>
        <v>7335121.4999999991</v>
      </c>
      <c r="M263" s="19">
        <f t="shared" si="36"/>
        <v>0.69630863373208451</v>
      </c>
      <c r="N263" s="8">
        <f t="shared" si="37"/>
        <v>758007.53380879678</v>
      </c>
      <c r="O263" s="8">
        <f t="shared" si="31"/>
        <v>12886128.074749546</v>
      </c>
      <c r="P263" s="9">
        <f t="shared" si="33"/>
        <v>0.10333946531203292</v>
      </c>
      <c r="Q263" s="9">
        <f t="shared" si="32"/>
        <v>7.7475638118350704E-2</v>
      </c>
    </row>
    <row r="264" spans="10:17" x14ac:dyDescent="0.25">
      <c r="J264" s="5">
        <v>2.56</v>
      </c>
      <c r="K264" s="7">
        <f t="shared" si="34"/>
        <v>125186073.60000001</v>
      </c>
      <c r="L264" s="7">
        <f t="shared" si="35"/>
        <v>7363886.6823529415</v>
      </c>
      <c r="M264" s="19">
        <f t="shared" si="36"/>
        <v>0.69834445104969534</v>
      </c>
      <c r="N264" s="8">
        <f t="shared" si="37"/>
        <v>760223.74195192487</v>
      </c>
      <c r="O264" s="8">
        <f t="shared" si="31"/>
        <v>12923803.613182724</v>
      </c>
      <c r="P264" s="9">
        <f t="shared" si="33"/>
        <v>0.10323675183293489</v>
      </c>
      <c r="Q264" s="9">
        <f t="shared" si="32"/>
        <v>7.7044814662938221E-2</v>
      </c>
    </row>
    <row r="265" spans="10:17" x14ac:dyDescent="0.25">
      <c r="J265" s="5">
        <v>2.57</v>
      </c>
      <c r="K265" s="7">
        <f t="shared" si="34"/>
        <v>125675081.69999999</v>
      </c>
      <c r="L265" s="7">
        <f t="shared" si="35"/>
        <v>7392651.864705882</v>
      </c>
      <c r="M265" s="19">
        <f t="shared" si="36"/>
        <v>0.70036891666253309</v>
      </c>
      <c r="N265" s="8">
        <f t="shared" si="37"/>
        <v>762427.59253215243</v>
      </c>
      <c r="O265" s="8">
        <f t="shared" ref="O265:O308" si="38">N265*$B$6</f>
        <v>12961269.073046591</v>
      </c>
      <c r="P265" s="9">
        <f t="shared" si="33"/>
        <v>0.10313316607970498</v>
      </c>
      <c r="Q265" s="9">
        <f t="shared" ref="Q265:Q308" si="39">(O265-O264)/(K265-K264)</f>
        <v>7.6615213252846343E-2</v>
      </c>
    </row>
    <row r="266" spans="10:17" x14ac:dyDescent="0.25">
      <c r="J266" s="5">
        <v>2.58</v>
      </c>
      <c r="K266" s="7">
        <f t="shared" si="34"/>
        <v>126164089.8</v>
      </c>
      <c r="L266" s="7">
        <f t="shared" si="35"/>
        <v>7421417.0470588235</v>
      </c>
      <c r="M266" s="19">
        <f t="shared" si="36"/>
        <v>0.70238206326844266</v>
      </c>
      <c r="N266" s="8">
        <f t="shared" si="37"/>
        <v>764619.12114463281</v>
      </c>
      <c r="O266" s="8">
        <f t="shared" si="38"/>
        <v>12998525.059458759</v>
      </c>
      <c r="P266" s="9">
        <f t="shared" ref="P266:P308" si="40">O266/K266</f>
        <v>0.10302872299134011</v>
      </c>
      <c r="Q266" s="9">
        <f t="shared" si="39"/>
        <v>7.6186849281569907E-2</v>
      </c>
    </row>
    <row r="267" spans="10:17" x14ac:dyDescent="0.25">
      <c r="J267" s="5">
        <v>2.59</v>
      </c>
      <c r="K267" s="7">
        <f t="shared" si="34"/>
        <v>126653097.89999999</v>
      </c>
      <c r="L267" s="7">
        <f t="shared" si="35"/>
        <v>7450182.2294117641</v>
      </c>
      <c r="M267" s="19">
        <f t="shared" si="36"/>
        <v>0.70438392396144767</v>
      </c>
      <c r="N267" s="8">
        <f t="shared" si="37"/>
        <v>766798.36381580355</v>
      </c>
      <c r="O267" s="8">
        <f t="shared" si="38"/>
        <v>13035572.18486866</v>
      </c>
      <c r="P267" s="9">
        <f t="shared" si="40"/>
        <v>0.10292343733400824</v>
      </c>
      <c r="Q267" s="9">
        <f t="shared" si="39"/>
        <v>7.5759737742384217E-2</v>
      </c>
    </row>
    <row r="268" spans="10:17" x14ac:dyDescent="0.25">
      <c r="J268" s="5">
        <v>2.6</v>
      </c>
      <c r="K268" s="7">
        <f t="shared" si="34"/>
        <v>127142106</v>
      </c>
      <c r="L268" s="7">
        <f t="shared" si="35"/>
        <v>7478947.4117647056</v>
      </c>
      <c r="M268" s="19">
        <f t="shared" si="36"/>
        <v>0.70637453222133972</v>
      </c>
      <c r="N268" s="8">
        <f t="shared" si="37"/>
        <v>768965.35699205182</v>
      </c>
      <c r="O268" s="8">
        <f t="shared" si="38"/>
        <v>13072411.06886488</v>
      </c>
      <c r="P268" s="9">
        <f t="shared" si="40"/>
        <v>0.1028173237028564</v>
      </c>
      <c r="Q268" s="9">
        <f t="shared" si="39"/>
        <v>7.5333893234528493E-2</v>
      </c>
    </row>
    <row r="269" spans="10:17" x14ac:dyDescent="0.25">
      <c r="J269" s="5">
        <v>2.61</v>
      </c>
      <c r="K269" s="7">
        <f t="shared" si="34"/>
        <v>127631114.09999999</v>
      </c>
      <c r="L269" s="7">
        <f t="shared" si="35"/>
        <v>7507712.5941176461</v>
      </c>
      <c r="M269" s="19">
        <f t="shared" si="36"/>
        <v>0.70835392190342683</v>
      </c>
      <c r="N269" s="8">
        <f t="shared" si="37"/>
        <v>771120.13752855558</v>
      </c>
      <c r="O269" s="8">
        <f t="shared" si="38"/>
        <v>13109042.337985445</v>
      </c>
      <c r="P269" s="9">
        <f t="shared" si="40"/>
        <v>0.10271039652380066</v>
      </c>
      <c r="Q269" s="9">
        <f t="shared" si="39"/>
        <v>7.4909329969309574E-2</v>
      </c>
    </row>
    <row r="270" spans="10:17" x14ac:dyDescent="0.25">
      <c r="J270" s="5">
        <v>2.62</v>
      </c>
      <c r="K270" s="7">
        <f t="shared" si="34"/>
        <v>128120122.2</v>
      </c>
      <c r="L270" s="7">
        <f t="shared" si="35"/>
        <v>7536477.7764705885</v>
      </c>
      <c r="M270" s="19">
        <f t="shared" si="36"/>
        <v>0.7103221272284439</v>
      </c>
      <c r="N270" s="8">
        <f t="shared" si="37"/>
        <v>773262.74267829955</v>
      </c>
      <c r="O270" s="8">
        <f t="shared" si="38"/>
        <v>13145466.625531092</v>
      </c>
      <c r="P270" s="9">
        <f t="shared" si="40"/>
        <v>0.10260267005529825</v>
      </c>
      <c r="Q270" s="9">
        <f t="shared" si="39"/>
        <v>7.4486061776168552E-2</v>
      </c>
    </row>
    <row r="271" spans="10:17" x14ac:dyDescent="0.25">
      <c r="J271" s="5">
        <v>2.63</v>
      </c>
      <c r="K271" s="7">
        <f t="shared" si="34"/>
        <v>128609130.3</v>
      </c>
      <c r="L271" s="7">
        <f t="shared" si="35"/>
        <v>7565242.9588235291</v>
      </c>
      <c r="M271" s="19">
        <f t="shared" si="36"/>
        <v>0.71227918277261659</v>
      </c>
      <c r="N271" s="8">
        <f t="shared" si="37"/>
        <v>775393.21008125856</v>
      </c>
      <c r="O271" s="8">
        <f t="shared" si="38"/>
        <v>13181684.571381396</v>
      </c>
      <c r="P271" s="9">
        <f t="shared" si="40"/>
        <v>0.10249415839010145</v>
      </c>
      <c r="Q271" s="9">
        <f t="shared" si="39"/>
        <v>7.4064102108541433E-2</v>
      </c>
    </row>
    <row r="272" spans="10:17" x14ac:dyDescent="0.25">
      <c r="J272" s="5">
        <v>2.64</v>
      </c>
      <c r="K272" s="7">
        <f t="shared" si="34"/>
        <v>129098138.40000001</v>
      </c>
      <c r="L272" s="7">
        <f t="shared" si="35"/>
        <v>7594008.1411764706</v>
      </c>
      <c r="M272" s="19">
        <f t="shared" si="36"/>
        <v>0.71422512345788502</v>
      </c>
      <c r="N272" s="8">
        <f t="shared" si="37"/>
        <v>777511.5777537555</v>
      </c>
      <c r="O272" s="8">
        <f t="shared" si="38"/>
        <v>13217696.821813844</v>
      </c>
      <c r="P272" s="9">
        <f t="shared" si="40"/>
        <v>0.10238487545699454</v>
      </c>
      <c r="Q272" s="9">
        <f t="shared" si="39"/>
        <v>7.3643464049875249E-2</v>
      </c>
    </row>
    <row r="273" spans="10:17" x14ac:dyDescent="0.25">
      <c r="J273" s="5">
        <v>2.65</v>
      </c>
      <c r="K273" s="7">
        <f t="shared" si="34"/>
        <v>129587146.5</v>
      </c>
      <c r="L273" s="7">
        <f t="shared" si="35"/>
        <v>7622773.3235294111</v>
      </c>
      <c r="M273" s="19">
        <f t="shared" si="36"/>
        <v>0.71615998454227647</v>
      </c>
      <c r="N273" s="8">
        <f t="shared" si="37"/>
        <v>779617.88407798018</v>
      </c>
      <c r="O273" s="8">
        <f t="shared" si="38"/>
        <v>13253504.029325664</v>
      </c>
      <c r="P273" s="9">
        <f t="shared" si="40"/>
        <v>0.10227483502251254</v>
      </c>
      <c r="Q273" s="9">
        <f t="shared" si="39"/>
        <v>7.3224160319267387E-2</v>
      </c>
    </row>
    <row r="274" spans="10:17" x14ac:dyDescent="0.25">
      <c r="J274" s="5">
        <v>2.66</v>
      </c>
      <c r="K274" s="7">
        <f t="shared" si="34"/>
        <v>130076154.60000001</v>
      </c>
      <c r="L274" s="7">
        <f t="shared" si="35"/>
        <v>7651538.5058823535</v>
      </c>
      <c r="M274" s="19">
        <f t="shared" si="36"/>
        <v>0.71808380161043117</v>
      </c>
      <c r="N274" s="8">
        <f t="shared" si="37"/>
        <v>781712.16779167647</v>
      </c>
      <c r="O274" s="8">
        <f t="shared" si="38"/>
        <v>13289106.852458499</v>
      </c>
      <c r="P274" s="9">
        <f t="shared" si="40"/>
        <v>0.10216405069264324</v>
      </c>
      <c r="Q274" s="9">
        <f t="shared" si="39"/>
        <v>7.2806203277276341E-2</v>
      </c>
    </row>
    <row r="275" spans="10:17" x14ac:dyDescent="0.25">
      <c r="J275" s="5">
        <v>2.67</v>
      </c>
      <c r="K275" s="7">
        <f t="shared" si="34"/>
        <v>130565162.7</v>
      </c>
      <c r="L275" s="7">
        <f t="shared" si="35"/>
        <v>7680303.6882352941</v>
      </c>
      <c r="M275" s="19">
        <f t="shared" si="36"/>
        <v>0.71999661056427744</v>
      </c>
      <c r="N275" s="8">
        <f t="shared" si="37"/>
        <v>783794.46797799051</v>
      </c>
      <c r="O275" s="8">
        <f t="shared" si="38"/>
        <v>13324505.95562584</v>
      </c>
      <c r="P275" s="9">
        <f t="shared" si="40"/>
        <v>0.1020525359145119</v>
      </c>
      <c r="Q275" s="9">
        <f t="shared" si="39"/>
        <v>7.2389604931575965E-2</v>
      </c>
    </row>
    <row r="276" spans="10:17" x14ac:dyDescent="0.25">
      <c r="J276" s="5">
        <v>2.68</v>
      </c>
      <c r="K276" s="7">
        <f t="shared" si="34"/>
        <v>131054170.80000001</v>
      </c>
      <c r="L276" s="7">
        <f t="shared" si="35"/>
        <v>7709068.8705882356</v>
      </c>
      <c r="M276" s="19">
        <f t="shared" si="36"/>
        <v>0.72189844761385258</v>
      </c>
      <c r="N276" s="8">
        <f t="shared" si="37"/>
        <v>785864.82405547868</v>
      </c>
      <c r="O276" s="8">
        <f t="shared" si="38"/>
        <v>13359702.008943137</v>
      </c>
      <c r="P276" s="9">
        <f t="shared" si="40"/>
        <v>0.10194030397804886</v>
      </c>
      <c r="Q276" s="9">
        <f t="shared" si="39"/>
        <v>7.1974376942419982E-2</v>
      </c>
    </row>
    <row r="277" spans="10:17" x14ac:dyDescent="0.25">
      <c r="J277" s="5">
        <v>2.69</v>
      </c>
      <c r="K277" s="7">
        <f t="shared" si="34"/>
        <v>131543178.89999999</v>
      </c>
      <c r="L277" s="7">
        <f t="shared" si="35"/>
        <v>7737834.0529411761</v>
      </c>
      <c r="M277" s="19">
        <f t="shared" si="36"/>
        <v>0.7237893492682701</v>
      </c>
      <c r="N277" s="8">
        <f t="shared" si="37"/>
        <v>787923.27576827398</v>
      </c>
      <c r="O277" s="8">
        <f t="shared" si="38"/>
        <v>13394695.688060658</v>
      </c>
      <c r="P277" s="9">
        <f t="shared" si="40"/>
        <v>0.10182736801764078</v>
      </c>
      <c r="Q277" s="9">
        <f t="shared" si="39"/>
        <v>7.1560530628271321E-2</v>
      </c>
    </row>
    <row r="278" spans="10:17" x14ac:dyDescent="0.25">
      <c r="J278" s="5">
        <v>2.7</v>
      </c>
      <c r="K278" s="7">
        <f t="shared" si="34"/>
        <v>132032187.00000001</v>
      </c>
      <c r="L278" s="7">
        <f t="shared" si="35"/>
        <v>7766599.2352941176</v>
      </c>
      <c r="M278" s="19">
        <f t="shared" si="36"/>
        <v>0.72566935232683016</v>
      </c>
      <c r="N278" s="8">
        <f t="shared" si="37"/>
        <v>789969.8631764095</v>
      </c>
      <c r="O278" s="8">
        <f t="shared" si="38"/>
        <v>13429487.673998961</v>
      </c>
      <c r="P278" s="9">
        <f t="shared" si="40"/>
        <v>0.10171374101376476</v>
      </c>
      <c r="Q278" s="9">
        <f t="shared" si="39"/>
        <v>7.1148076971120675E-2</v>
      </c>
    </row>
    <row r="279" spans="10:17" x14ac:dyDescent="0.25">
      <c r="J279" s="5">
        <v>2.71</v>
      </c>
      <c r="K279" s="7">
        <f t="shared" si="34"/>
        <v>132521195.09999999</v>
      </c>
      <c r="L279" s="7">
        <f t="shared" si="35"/>
        <v>7795364.4176470581</v>
      </c>
      <c r="M279" s="19">
        <f t="shared" si="36"/>
        <v>0.72753849387027025</v>
      </c>
      <c r="N279" s="8">
        <f t="shared" si="37"/>
        <v>792004.62664629309</v>
      </c>
      <c r="O279" s="8">
        <f t="shared" si="38"/>
        <v>13464078.652986983</v>
      </c>
      <c r="P279" s="9">
        <f t="shared" si="40"/>
        <v>0.10159943579460659</v>
      </c>
      <c r="Q279" s="9">
        <f t="shared" si="39"/>
        <v>7.0737026621896626E-2</v>
      </c>
    </row>
    <row r="280" spans="10:17" x14ac:dyDescent="0.25">
      <c r="J280" s="5">
        <v>2.72</v>
      </c>
      <c r="K280" s="7">
        <f t="shared" si="34"/>
        <v>133010203.2</v>
      </c>
      <c r="L280" s="7">
        <f t="shared" si="35"/>
        <v>7824129.6000000006</v>
      </c>
      <c r="M280" s="19">
        <f t="shared" si="36"/>
        <v>0.72939681125215672</v>
      </c>
      <c r="N280" s="8">
        <f t="shared" si="37"/>
        <v>794027.60684133647</v>
      </c>
      <c r="O280" s="8">
        <f t="shared" si="38"/>
        <v>13498469.31630272</v>
      </c>
      <c r="P280" s="9">
        <f t="shared" si="40"/>
        <v>0.10148446503766201</v>
      </c>
      <c r="Q280" s="9">
        <f t="shared" si="39"/>
        <v>7.0327389905682519E-2</v>
      </c>
    </row>
    <row r="281" spans="10:17" x14ac:dyDescent="0.25">
      <c r="J281" s="5">
        <v>2.73</v>
      </c>
      <c r="K281" s="7">
        <f t="shared" si="34"/>
        <v>133499211.3</v>
      </c>
      <c r="L281" s="7">
        <f t="shared" si="35"/>
        <v>7852894.7823529411</v>
      </c>
      <c r="M281" s="19">
        <f t="shared" si="36"/>
        <v>0.73124434209041267</v>
      </c>
      <c r="N281" s="8">
        <f t="shared" si="37"/>
        <v>796038.84471273271</v>
      </c>
      <c r="O281" s="8">
        <f t="shared" si="38"/>
        <v>13532660.360116456</v>
      </c>
      <c r="P281" s="9">
        <f t="shared" si="40"/>
        <v>0.10136884127132259</v>
      </c>
      <c r="Q281" s="9">
        <f t="shared" si="39"/>
        <v>6.9919176827000745E-2</v>
      </c>
    </row>
    <row r="282" spans="10:17" x14ac:dyDescent="0.25">
      <c r="J282" s="5">
        <v>2.74</v>
      </c>
      <c r="K282" s="7">
        <f t="shared" si="34"/>
        <v>133988219.40000001</v>
      </c>
      <c r="L282" s="7">
        <f t="shared" si="35"/>
        <v>7881659.9647058826</v>
      </c>
      <c r="M282" s="19">
        <f t="shared" si="36"/>
        <v>0.73308112425898331</v>
      </c>
      <c r="N282" s="8">
        <f t="shared" si="37"/>
        <v>798038.38149038225</v>
      </c>
      <c r="O282" s="8">
        <f t="shared" si="38"/>
        <v>13566652.485336497</v>
      </c>
      <c r="P282" s="9">
        <f t="shared" si="40"/>
        <v>0.10125257687644514</v>
      </c>
      <c r="Q282" s="9">
        <f t="shared" si="39"/>
        <v>6.9512397074897328E-2</v>
      </c>
    </row>
    <row r="283" spans="10:17" x14ac:dyDescent="0.25">
      <c r="J283" s="5">
        <v>2.75</v>
      </c>
      <c r="K283" s="7">
        <f t="shared" si="34"/>
        <v>134477227.5</v>
      </c>
      <c r="L283" s="7">
        <f t="shared" si="35"/>
        <v>7910425.1470588231</v>
      </c>
      <c r="M283" s="19">
        <f t="shared" si="36"/>
        <v>0.73490719587963282</v>
      </c>
      <c r="N283" s="8">
        <f t="shared" si="37"/>
        <v>800026.2586739636</v>
      </c>
      <c r="O283" s="8">
        <f t="shared" si="38"/>
        <v>13600446.397457382</v>
      </c>
      <c r="P283" s="9">
        <f t="shared" si="40"/>
        <v>0.10113568408790538</v>
      </c>
      <c r="Q283" s="9">
        <f t="shared" si="39"/>
        <v>6.9107060028013229E-2</v>
      </c>
    </row>
    <row r="284" spans="10:17" x14ac:dyDescent="0.25">
      <c r="J284" s="5">
        <v>2.76</v>
      </c>
      <c r="K284" s="7">
        <f t="shared" si="34"/>
        <v>134966235.59999999</v>
      </c>
      <c r="L284" s="7">
        <f t="shared" si="35"/>
        <v>7939190.3294117637</v>
      </c>
      <c r="M284" s="19">
        <f t="shared" si="36"/>
        <v>0.73672259531387607</v>
      </c>
      <c r="N284" s="8">
        <f t="shared" si="37"/>
        <v>802002.51802415017</v>
      </c>
      <c r="O284" s="8">
        <f t="shared" si="38"/>
        <v>13634042.806410553</v>
      </c>
      <c r="P284" s="9">
        <f t="shared" si="40"/>
        <v>0.10101817499613625</v>
      </c>
      <c r="Q284" s="9">
        <f t="shared" si="39"/>
        <v>6.8703174759623883E-2</v>
      </c>
    </row>
    <row r="285" spans="10:17" x14ac:dyDescent="0.25">
      <c r="J285" s="5">
        <v>2.77</v>
      </c>
      <c r="K285" s="7">
        <f t="shared" si="34"/>
        <v>135455243.69999999</v>
      </c>
      <c r="L285" s="7">
        <f t="shared" si="35"/>
        <v>7967955.5117647061</v>
      </c>
      <c r="M285" s="19">
        <f t="shared" si="36"/>
        <v>0.73852736115503881</v>
      </c>
      <c r="N285" s="8">
        <f t="shared" si="37"/>
        <v>803967.20155396615</v>
      </c>
      <c r="O285" s="8">
        <f t="shared" si="38"/>
        <v>13667442.426417425</v>
      </c>
      <c r="P285" s="9">
        <f t="shared" si="40"/>
        <v>0.1009000615486503</v>
      </c>
      <c r="Q285" s="9">
        <f t="shared" si="39"/>
        <v>6.8300750042530473E-2</v>
      </c>
    </row>
    <row r="286" spans="10:17" x14ac:dyDescent="0.25">
      <c r="J286" s="5">
        <v>2.78</v>
      </c>
      <c r="K286" s="7">
        <f t="shared" si="34"/>
        <v>135944251.79999998</v>
      </c>
      <c r="L286" s="7">
        <f t="shared" si="35"/>
        <v>7996720.6941176467</v>
      </c>
      <c r="M286" s="19">
        <f t="shared" si="36"/>
        <v>0.74032153222044705</v>
      </c>
      <c r="N286" s="8">
        <f t="shared" si="37"/>
        <v>805920.35152028478</v>
      </c>
      <c r="O286" s="8">
        <f t="shared" si="38"/>
        <v>13700645.975844841</v>
      </c>
      <c r="P286" s="9">
        <f t="shared" si="40"/>
        <v>0.10078135555154707</v>
      </c>
      <c r="Q286" s="9">
        <f t="shared" si="39"/>
        <v>6.7899794353951562E-2</v>
      </c>
    </row>
    <row r="287" spans="10:17" x14ac:dyDescent="0.25">
      <c r="J287" s="5">
        <v>2.79</v>
      </c>
      <c r="K287" s="7">
        <f t="shared" si="34"/>
        <v>136433259.90000001</v>
      </c>
      <c r="L287" s="7">
        <f t="shared" si="35"/>
        <v>8025485.8764705881</v>
      </c>
      <c r="M287" s="19">
        <f t="shared" si="36"/>
        <v>0.74210514754374457</v>
      </c>
      <c r="N287" s="8">
        <f t="shared" si="37"/>
        <v>807862.01041546452</v>
      </c>
      <c r="O287" s="8">
        <f t="shared" si="38"/>
        <v>13733654.177062897</v>
      </c>
      <c r="P287" s="9">
        <f t="shared" si="40"/>
        <v>0.10066206867100518</v>
      </c>
      <c r="Q287" s="9">
        <f t="shared" si="39"/>
        <v>6.7500315880358527E-2</v>
      </c>
    </row>
    <row r="288" spans="10:17" x14ac:dyDescent="0.25">
      <c r="J288" s="5">
        <v>2.8</v>
      </c>
      <c r="K288" s="7">
        <f t="shared" si="34"/>
        <v>136922268</v>
      </c>
      <c r="L288" s="7">
        <f t="shared" si="35"/>
        <v>8054251.0588235287</v>
      </c>
      <c r="M288" s="19">
        <f t="shared" si="36"/>
        <v>0.74387824636733302</v>
      </c>
      <c r="N288" s="8">
        <f t="shared" si="37"/>
        <v>809792.22095911938</v>
      </c>
      <c r="O288" s="8">
        <f t="shared" si="38"/>
        <v>13766467.75630503</v>
      </c>
      <c r="P288" s="9">
        <f t="shared" si="40"/>
        <v>0.10054221243475918</v>
      </c>
      <c r="Q288" s="9">
        <f t="shared" si="39"/>
        <v>6.7102322522127972E-2</v>
      </c>
    </row>
    <row r="289" spans="10:17" x14ac:dyDescent="0.25">
      <c r="J289" s="5">
        <v>2.81</v>
      </c>
      <c r="K289" s="7">
        <f t="shared" si="34"/>
        <v>137411276.09999999</v>
      </c>
      <c r="L289" s="7">
        <f t="shared" si="35"/>
        <v>8083016.2411764702</v>
      </c>
      <c r="M289" s="19">
        <f t="shared" si="36"/>
        <v>0.74564086813493913</v>
      </c>
      <c r="N289" s="8">
        <f t="shared" si="37"/>
        <v>811711.02609002753</v>
      </c>
      <c r="O289" s="8">
        <f t="shared" si="38"/>
        <v>13799087.443530468</v>
      </c>
      <c r="P289" s="9">
        <f t="shared" si="40"/>
        <v>0.10042179823356191</v>
      </c>
      <c r="Q289" s="9">
        <f t="shared" si="39"/>
        <v>6.6705821898326537E-2</v>
      </c>
    </row>
    <row r="290" spans="10:17" x14ac:dyDescent="0.25">
      <c r="J290" s="5">
        <v>2.82</v>
      </c>
      <c r="K290" s="7">
        <f t="shared" si="34"/>
        <v>137900284.19999999</v>
      </c>
      <c r="L290" s="7">
        <f t="shared" si="35"/>
        <v>8111781.4235294107</v>
      </c>
      <c r="M290" s="19">
        <f t="shared" si="36"/>
        <v>0.74739305248429999</v>
      </c>
      <c r="N290" s="8">
        <f t="shared" si="37"/>
        <v>813618.46895816876</v>
      </c>
      <c r="O290" s="8">
        <f t="shared" si="38"/>
        <v>13831513.972288869</v>
      </c>
      <c r="P290" s="9">
        <f t="shared" si="40"/>
        <v>0.10030083732263165</v>
      </c>
      <c r="Q290" s="9">
        <f t="shared" si="39"/>
        <v>6.6310821351223931E-2</v>
      </c>
    </row>
    <row r="291" spans="10:17" x14ac:dyDescent="0.25">
      <c r="J291" s="5">
        <v>2.83</v>
      </c>
      <c r="K291" s="7">
        <f t="shared" si="34"/>
        <v>138389292.30000001</v>
      </c>
      <c r="L291" s="7">
        <f t="shared" si="35"/>
        <v>8140546.6058823531</v>
      </c>
      <c r="M291" s="19">
        <f t="shared" si="36"/>
        <v>0.74913483923997237</v>
      </c>
      <c r="N291" s="8">
        <f t="shared" si="37"/>
        <v>815514.59291689598</v>
      </c>
      <c r="O291" s="8">
        <f t="shared" si="38"/>
        <v>13863748.079587232</v>
      </c>
      <c r="P291" s="9">
        <f t="shared" si="40"/>
        <v>0.10017934082308499</v>
      </c>
      <c r="Q291" s="9">
        <f t="shared" si="39"/>
        <v>6.5917327950930527E-2</v>
      </c>
    </row>
    <row r="292" spans="10:17" x14ac:dyDescent="0.25">
      <c r="J292" s="5">
        <v>2.84</v>
      </c>
      <c r="K292" s="7">
        <f t="shared" si="34"/>
        <v>138878300.40000001</v>
      </c>
      <c r="L292" s="7">
        <f t="shared" si="35"/>
        <v>8169311.7882352937</v>
      </c>
      <c r="M292" s="19">
        <f t="shared" si="36"/>
        <v>0.75086626840625725</v>
      </c>
      <c r="N292" s="8">
        <f t="shared" si="37"/>
        <v>817399.44151523348</v>
      </c>
      <c r="O292" s="8">
        <f t="shared" si="38"/>
        <v>13895790.505758969</v>
      </c>
      <c r="P292" s="9">
        <f t="shared" si="40"/>
        <v>0.1000573197233552</v>
      </c>
      <c r="Q292" s="9">
        <f t="shared" si="39"/>
        <v>6.5525348499824818E-2</v>
      </c>
    </row>
    <row r="293" spans="10:17" x14ac:dyDescent="0.25">
      <c r="J293" s="5">
        <v>2.85</v>
      </c>
      <c r="K293" s="7">
        <f t="shared" si="34"/>
        <v>139367308.5</v>
      </c>
      <c r="L293" s="7">
        <f t="shared" si="35"/>
        <v>8198076.9705882352</v>
      </c>
      <c r="M293" s="19">
        <f t="shared" si="36"/>
        <v>0.75258738016024407</v>
      </c>
      <c r="N293" s="8">
        <f t="shared" si="37"/>
        <v>819273.05849030439</v>
      </c>
      <c r="O293" s="8">
        <f t="shared" si="38"/>
        <v>13927641.994335175</v>
      </c>
      <c r="P293" s="9">
        <f t="shared" si="40"/>
        <v>9.9934784880596123E-2</v>
      </c>
      <c r="Q293" s="9">
        <f t="shared" si="39"/>
        <v>6.5134889537015517E-2</v>
      </c>
    </row>
    <row r="294" spans="10:17" x14ac:dyDescent="0.25">
      <c r="J294" s="5">
        <v>2.86</v>
      </c>
      <c r="K294" s="7">
        <f t="shared" si="34"/>
        <v>139856316.59999999</v>
      </c>
      <c r="L294" s="7">
        <f t="shared" si="35"/>
        <v>8226842.1529411757</v>
      </c>
      <c r="M294" s="19">
        <f t="shared" si="36"/>
        <v>0.75429821484496873</v>
      </c>
      <c r="N294" s="8">
        <f t="shared" si="37"/>
        <v>821135.4877598827</v>
      </c>
      <c r="O294" s="8">
        <f t="shared" si="38"/>
        <v>13959303.291918006</v>
      </c>
      <c r="P294" s="9">
        <f t="shared" si="40"/>
        <v>9.9811747022071989E-2</v>
      </c>
      <c r="Q294" s="9">
        <f t="shared" si="39"/>
        <v>6.4745957342693547E-2</v>
      </c>
    </row>
    <row r="295" spans="10:17" x14ac:dyDescent="0.25">
      <c r="J295" s="5">
        <v>2.87</v>
      </c>
      <c r="K295" s="7">
        <f t="shared" si="34"/>
        <v>140345324.70000002</v>
      </c>
      <c r="L295" s="7">
        <f t="shared" si="35"/>
        <v>8255607.3352941182</v>
      </c>
      <c r="M295" s="19">
        <f t="shared" si="36"/>
        <v>0.75599881296268667</v>
      </c>
      <c r="N295" s="8">
        <f t="shared" si="37"/>
        <v>822986.77341507003</v>
      </c>
      <c r="O295" s="8">
        <f t="shared" si="38"/>
        <v>13990775.14805619</v>
      </c>
      <c r="P295" s="9">
        <f t="shared" si="40"/>
        <v>9.9688216746533262E-2</v>
      </c>
      <c r="Q295" s="9">
        <f t="shared" si="39"/>
        <v>6.4358557942461758E-2</v>
      </c>
    </row>
    <row r="296" spans="10:17" x14ac:dyDescent="0.25">
      <c r="J296" s="5">
        <v>2.88</v>
      </c>
      <c r="K296" s="7">
        <f t="shared" si="34"/>
        <v>140834332.79999998</v>
      </c>
      <c r="L296" s="7">
        <f t="shared" si="35"/>
        <v>8284372.5176470587</v>
      </c>
      <c r="M296" s="19">
        <f t="shared" si="36"/>
        <v>0.75768921516825671</v>
      </c>
      <c r="N296" s="8">
        <f t="shared" si="37"/>
        <v>824826.95971309324</v>
      </c>
      <c r="O296" s="8">
        <f t="shared" si="38"/>
        <v>14022058.315122586</v>
      </c>
      <c r="P296" s="9">
        <f t="shared" si="40"/>
        <v>9.9564204525578487E-2</v>
      </c>
      <c r="Q296" s="9">
        <f t="shared" si="39"/>
        <v>6.3972697111556176E-2</v>
      </c>
    </row>
    <row r="297" spans="10:17" x14ac:dyDescent="0.25">
      <c r="J297" s="5">
        <v>2.89</v>
      </c>
      <c r="K297" s="7">
        <f t="shared" si="34"/>
        <v>141323340.90000001</v>
      </c>
      <c r="L297" s="7">
        <f t="shared" si="35"/>
        <v>8313137.7000000002</v>
      </c>
      <c r="M297" s="19">
        <f t="shared" si="36"/>
        <v>0.75936946226263835</v>
      </c>
      <c r="N297" s="8">
        <f t="shared" si="37"/>
        <v>826656.09107022604</v>
      </c>
      <c r="O297" s="8">
        <f t="shared" si="38"/>
        <v>14053153.548193842</v>
      </c>
      <c r="P297" s="9">
        <f t="shared" si="40"/>
        <v>9.9439720705002399E-2</v>
      </c>
      <c r="Q297" s="9">
        <f t="shared" si="39"/>
        <v>6.3588380379087608E-2</v>
      </c>
    </row>
    <row r="298" spans="10:17" x14ac:dyDescent="0.25">
      <c r="J298" s="5">
        <v>2.9</v>
      </c>
      <c r="K298" s="7">
        <f t="shared" si="34"/>
        <v>141812349</v>
      </c>
      <c r="L298" s="7">
        <f t="shared" si="35"/>
        <v>8341902.8823529407</v>
      </c>
      <c r="M298" s="19">
        <f t="shared" si="36"/>
        <v>0.76103959518649555</v>
      </c>
      <c r="N298" s="8">
        <f t="shared" si="37"/>
        <v>828474.21205482516</v>
      </c>
      <c r="O298" s="8">
        <f t="shared" si="38"/>
        <v>14084061.604932027</v>
      </c>
      <c r="P298" s="9">
        <f t="shared" si="40"/>
        <v>9.9314775506130479E-2</v>
      </c>
      <c r="Q298" s="9">
        <f t="shared" si="39"/>
        <v>6.3205613032146377E-2</v>
      </c>
    </row>
    <row r="299" spans="10:17" x14ac:dyDescent="0.25">
      <c r="J299" s="5">
        <v>2.91</v>
      </c>
      <c r="K299" s="7">
        <f t="shared" si="34"/>
        <v>142301357.09999999</v>
      </c>
      <c r="L299" s="7">
        <f t="shared" si="35"/>
        <v>8370668.0647058822</v>
      </c>
      <c r="M299" s="19">
        <f t="shared" si="36"/>
        <v>0.76269965501391002</v>
      </c>
      <c r="N299" s="8">
        <f t="shared" si="37"/>
        <v>830281.36738048738</v>
      </c>
      <c r="O299" s="8">
        <f t="shared" si="38"/>
        <v>14114783.245468285</v>
      </c>
      <c r="P299" s="9">
        <f t="shared" si="40"/>
        <v>9.9189379027139896E-2</v>
      </c>
      <c r="Q299" s="9">
        <f t="shared" si="39"/>
        <v>6.282440011987199E-2</v>
      </c>
    </row>
    <row r="300" spans="10:17" x14ac:dyDescent="0.25">
      <c r="J300" s="5">
        <v>2.92</v>
      </c>
      <c r="K300" s="7">
        <f t="shared" si="34"/>
        <v>142790365.19999999</v>
      </c>
      <c r="L300" s="7">
        <f t="shared" si="35"/>
        <v>8399433.2470588237</v>
      </c>
      <c r="M300" s="19">
        <f t="shared" si="36"/>
        <v>0.76434968294620065</v>
      </c>
      <c r="N300" s="8">
        <f t="shared" si="37"/>
        <v>832077.60189932073</v>
      </c>
      <c r="O300" s="8">
        <f t="shared" si="38"/>
        <v>14145319.232288452</v>
      </c>
      <c r="P300" s="9">
        <f t="shared" si="40"/>
        <v>9.9063541244367184E-2</v>
      </c>
      <c r="Q300" s="9">
        <f t="shared" si="39"/>
        <v>6.2444746457507153E-2</v>
      </c>
    </row>
    <row r="301" spans="10:17" x14ac:dyDescent="0.25">
      <c r="J301" s="5">
        <v>2.93</v>
      </c>
      <c r="K301" s="7">
        <f t="shared" ref="K301:K308" si="41">$K$108/$J$108*J301</f>
        <v>143279373.30000001</v>
      </c>
      <c r="L301" s="7">
        <f t="shared" ref="L301:L308" si="42">$L$108/$J$108*J301</f>
        <v>8428198.4294117652</v>
      </c>
      <c r="M301" s="19">
        <f t="shared" ref="M301:M308" si="43">GAMMADIST(L301,$F$2,$F$3,TRUE)</f>
        <v>0.76598972030584722</v>
      </c>
      <c r="N301" s="8">
        <f t="shared" ref="N301:N308" si="44">M301*$F$6</f>
        <v>833862.96059533011</v>
      </c>
      <c r="O301" s="8">
        <f t="shared" si="38"/>
        <v>14175670.330120612</v>
      </c>
      <c r="P301" s="9">
        <f t="shared" si="40"/>
        <v>9.8937272013602612E-2</v>
      </c>
      <c r="Q301" s="9">
        <f t="shared" si="39"/>
        <v>6.2066656630347411E-2</v>
      </c>
    </row>
    <row r="302" spans="10:17" x14ac:dyDescent="0.25">
      <c r="J302" s="5">
        <v>2.94</v>
      </c>
      <c r="K302" s="7">
        <f t="shared" si="41"/>
        <v>143768381.40000001</v>
      </c>
      <c r="L302" s="7">
        <f t="shared" si="42"/>
        <v>8456963.6117647048</v>
      </c>
      <c r="M302" s="19">
        <f t="shared" si="43"/>
        <v>0.76761980853051903</v>
      </c>
      <c r="N302" s="8">
        <f t="shared" si="44"/>
        <v>835637.48857791664</v>
      </c>
      <c r="O302" s="8">
        <f t="shared" si="38"/>
        <v>14205837.305824583</v>
      </c>
      <c r="P302" s="9">
        <f t="shared" si="40"/>
        <v>9.8810581071371667E-2</v>
      </c>
      <c r="Q302" s="9">
        <f t="shared" si="39"/>
        <v>6.1690134997706231E-2</v>
      </c>
    </row>
    <row r="303" spans="10:17" x14ac:dyDescent="0.25">
      <c r="J303" s="5">
        <v>2.95</v>
      </c>
      <c r="K303" s="7">
        <f t="shared" si="41"/>
        <v>144257389.5</v>
      </c>
      <c r="L303" s="7">
        <f t="shared" si="42"/>
        <v>8485728.7941176482</v>
      </c>
      <c r="M303" s="19">
        <f t="shared" si="43"/>
        <v>0.76923998916720415</v>
      </c>
      <c r="N303" s="8">
        <f t="shared" si="44"/>
        <v>837401.2310754871</v>
      </c>
      <c r="O303" s="8">
        <f t="shared" si="38"/>
        <v>14235820.928283282</v>
      </c>
      <c r="P303" s="9">
        <f t="shared" si="40"/>
        <v>9.8683478036203351E-2</v>
      </c>
      <c r="Q303" s="9">
        <f t="shared" si="39"/>
        <v>6.1315185696716665E-2</v>
      </c>
    </row>
    <row r="304" spans="10:17" x14ac:dyDescent="0.25">
      <c r="J304" s="5">
        <v>2.96</v>
      </c>
      <c r="K304" s="7">
        <f t="shared" si="41"/>
        <v>144746397.59999999</v>
      </c>
      <c r="L304" s="7">
        <f t="shared" si="42"/>
        <v>8514493.9764705878</v>
      </c>
      <c r="M304" s="19">
        <f t="shared" si="43"/>
        <v>0.77085030386643905</v>
      </c>
      <c r="N304" s="8">
        <f t="shared" si="44"/>
        <v>839154.23342917149</v>
      </c>
      <c r="O304" s="8">
        <f t="shared" si="38"/>
        <v>14265621.968295915</v>
      </c>
      <c r="P304" s="9">
        <f t="shared" si="40"/>
        <v>9.8555972409885492E-2</v>
      </c>
      <c r="Q304" s="9">
        <f t="shared" si="39"/>
        <v>6.0941812646117297E-2</v>
      </c>
    </row>
    <row r="305" spans="10:17" x14ac:dyDescent="0.25">
      <c r="J305" s="5">
        <v>2.97</v>
      </c>
      <c r="K305" s="7">
        <f t="shared" si="41"/>
        <v>145235405.70000002</v>
      </c>
      <c r="L305" s="7">
        <f t="shared" si="42"/>
        <v>8543259.1588235293</v>
      </c>
      <c r="M305" s="19">
        <f t="shared" si="43"/>
        <v>0.7724507943766401</v>
      </c>
      <c r="N305" s="8">
        <f t="shared" si="44"/>
        <v>840896.5410866529</v>
      </c>
      <c r="O305" s="8">
        <f t="shared" si="38"/>
        <v>14295241.1984731</v>
      </c>
      <c r="P305" s="9">
        <f t="shared" si="40"/>
        <v>9.8428073578707934E-2</v>
      </c>
      <c r="Q305" s="9">
        <f t="shared" si="39"/>
        <v>6.0570019550152898E-2</v>
      </c>
    </row>
    <row r="306" spans="10:17" x14ac:dyDescent="0.25">
      <c r="J306" s="5">
        <v>2.98</v>
      </c>
      <c r="K306" s="7">
        <f t="shared" si="41"/>
        <v>145724413.80000001</v>
      </c>
      <c r="L306" s="7">
        <f t="shared" si="42"/>
        <v>8572024.3411764707</v>
      </c>
      <c r="M306" s="19">
        <f t="shared" si="43"/>
        <v>0.77404150253853021</v>
      </c>
      <c r="N306" s="8">
        <f t="shared" si="44"/>
        <v>842628.19959610037</v>
      </c>
      <c r="O306" s="8">
        <f t="shared" si="38"/>
        <v>14324679.393133705</v>
      </c>
      <c r="P306" s="9">
        <f t="shared" si="40"/>
        <v>9.8299790814692603E-2</v>
      </c>
      <c r="Q306" s="9">
        <f t="shared" si="39"/>
        <v>6.0199809902139086E-2</v>
      </c>
    </row>
    <row r="307" spans="10:17" x14ac:dyDescent="0.25">
      <c r="J307" s="5">
        <v>2.99</v>
      </c>
      <c r="K307" s="7">
        <f t="shared" si="41"/>
        <v>146213421.90000001</v>
      </c>
      <c r="L307" s="7">
        <f t="shared" si="42"/>
        <v>8600789.5235294122</v>
      </c>
      <c r="M307" s="19">
        <f t="shared" si="43"/>
        <v>0.77562247027966325</v>
      </c>
      <c r="N307" s="8">
        <f t="shared" si="44"/>
        <v>844349.25460020732</v>
      </c>
      <c r="O307" s="8">
        <f t="shared" si="38"/>
        <v>14353937.328203525</v>
      </c>
      <c r="P307" s="9">
        <f t="shared" si="40"/>
        <v>9.8171133276811193E-2</v>
      </c>
      <c r="Q307" s="9">
        <f t="shared" si="39"/>
        <v>5.9831186988150646E-2</v>
      </c>
    </row>
    <row r="308" spans="10:17" x14ac:dyDescent="0.25">
      <c r="J308" s="5">
        <v>3</v>
      </c>
      <c r="K308" s="7">
        <f t="shared" si="41"/>
        <v>146702430</v>
      </c>
      <c r="L308" s="7">
        <f t="shared" si="42"/>
        <v>8629554.7058823518</v>
      </c>
      <c r="M308" s="19">
        <f t="shared" si="43"/>
        <v>0.77719373960904392</v>
      </c>
      <c r="N308" s="8">
        <f t="shared" si="44"/>
        <v>846059.75183033582</v>
      </c>
      <c r="O308" s="8">
        <f t="shared" si="38"/>
        <v>14383015.781115709</v>
      </c>
      <c r="P308" s="9">
        <f t="shared" si="40"/>
        <v>9.8042110012190722E-2</v>
      </c>
      <c r="Q308" s="9">
        <f t="shared" si="39"/>
        <v>5.9464153890669363E-2</v>
      </c>
    </row>
  </sheetData>
  <mergeCells count="1">
    <mergeCell ref="J5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8587-5FA2-4F09-8CF3-977623DAA006}">
  <dimension ref="A2:D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RowHeight="15" x14ac:dyDescent="0.25"/>
  <cols>
    <col min="2" max="2" width="64.5703125" bestFit="1" customWidth="1"/>
    <col min="3" max="3" width="14.5703125" bestFit="1" customWidth="1"/>
  </cols>
  <sheetData>
    <row r="2" spans="1:4" x14ac:dyDescent="0.25">
      <c r="A2" s="28" t="s">
        <v>33</v>
      </c>
      <c r="B2" s="30" t="s">
        <v>34</v>
      </c>
      <c r="C2" s="30" t="s">
        <v>35</v>
      </c>
    </row>
    <row r="3" spans="1:4" x14ac:dyDescent="0.25">
      <c r="A3" s="29">
        <v>1</v>
      </c>
      <c r="B3" t="s">
        <v>36</v>
      </c>
    </row>
    <row r="4" spans="1:4" x14ac:dyDescent="0.25">
      <c r="A4" s="28"/>
      <c r="B4" t="s">
        <v>37</v>
      </c>
    </row>
    <row r="5" spans="1:4" x14ac:dyDescent="0.25">
      <c r="A5" s="28"/>
    </row>
    <row r="6" spans="1:4" x14ac:dyDescent="0.25">
      <c r="A6" s="29">
        <v>2</v>
      </c>
      <c r="B6" t="s">
        <v>38</v>
      </c>
      <c r="C6" t="s">
        <v>39</v>
      </c>
      <c r="D6" s="31">
        <v>0.8</v>
      </c>
    </row>
    <row r="7" spans="1:4" x14ac:dyDescent="0.25">
      <c r="C7" t="s">
        <v>40</v>
      </c>
      <c r="D7" s="31">
        <v>0.2</v>
      </c>
    </row>
    <row r="9" spans="1:4" x14ac:dyDescent="0.25">
      <c r="A9" s="28">
        <v>3</v>
      </c>
      <c r="B9" t="s">
        <v>41</v>
      </c>
      <c r="C9" t="s">
        <v>42</v>
      </c>
    </row>
    <row r="10" spans="1:4" x14ac:dyDescent="0.25">
      <c r="B10" t="s">
        <v>43</v>
      </c>
      <c r="C10" t="s">
        <v>44</v>
      </c>
    </row>
    <row r="11" spans="1:4" x14ac:dyDescent="0.25">
      <c r="C11" t="s">
        <v>45</v>
      </c>
    </row>
    <row r="13" spans="1:4" x14ac:dyDescent="0.25">
      <c r="A13" s="28">
        <v>4</v>
      </c>
      <c r="B13" t="s">
        <v>46</v>
      </c>
      <c r="C13" t="s">
        <v>47</v>
      </c>
    </row>
    <row r="15" spans="1:4" x14ac:dyDescent="0.25">
      <c r="A15" s="28">
        <v>5</v>
      </c>
      <c r="B15" t="s">
        <v>48</v>
      </c>
      <c r="C15" t="s">
        <v>49</v>
      </c>
    </row>
    <row r="16" spans="1:4" x14ac:dyDescent="0.25">
      <c r="C16" t="s">
        <v>50</v>
      </c>
    </row>
    <row r="17" spans="1:1" x14ac:dyDescent="0.25">
      <c r="A17" s="2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Gamma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Narasimha Rao</dc:creator>
  <cp:keywords/>
  <dc:description/>
  <cp:lastModifiedBy>Kavya Bhat</cp:lastModifiedBy>
  <cp:revision/>
  <dcterms:created xsi:type="dcterms:W3CDTF">2020-11-24T15:02:26Z</dcterms:created>
  <dcterms:modified xsi:type="dcterms:W3CDTF">2022-09-08T04:31:29Z</dcterms:modified>
  <cp:category/>
  <cp:contentStatus/>
</cp:coreProperties>
</file>