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Papergame\Simulation\"/>
    </mc:Choice>
  </mc:AlternateContent>
  <xr:revisionPtr revIDLastSave="0" documentId="13_ncr:1_{D1CF2451-1438-41C0-BE13-C9920D18F862}" xr6:coauthVersionLast="47" xr6:coauthVersionMax="47" xr10:uidLastSave="{00000000-0000-0000-0000-000000000000}"/>
  <bookViews>
    <workbookView xWindow="-120" yWindow="-120" windowWidth="20730" windowHeight="11160" tabRatio="654" activeTab="3" xr2:uid="{00000000-000D-0000-FFFF-FFFF00000000}"/>
  </bookViews>
  <sheets>
    <sheet name="Cover" sheetId="7" r:id="rId1"/>
    <sheet name="Sheet3" sheetId="10" state="hidden" r:id="rId2"/>
    <sheet name="Guide" sheetId="8" r:id="rId3"/>
    <sheet name=" Simulator" sheetId="4" r:id="rId4"/>
    <sheet name="Sheet1" sheetId="11" r:id="rId5"/>
  </sheets>
  <definedNames>
    <definedName name="_xlnm._FilterDatabase" localSheetId="3" hidden="1">' Simulator'!$A$12:$F$1212</definedName>
    <definedName name="solver_adj" localSheetId="3" hidden="1">' Simulator'!$L$14:$L$27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 Simulator'!$L$14:$L$17</definedName>
    <definedName name="solver_lhs2" localSheetId="3" hidden="1">' Simulator'!$L$14:$L$17</definedName>
    <definedName name="solver_lhs3" localSheetId="3" hidden="1">' Simulator'!$N$33</definedName>
    <definedName name="solver_lhs4" localSheetId="3" hidden="1">' Simulator'!#REF!</definedName>
    <definedName name="solver_lhs5" localSheetId="3" hidden="1">' Simulator'!#REF!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 Simulator'!$Q$5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 Simulator'!$Q$14:$Q$17</definedName>
    <definedName name="solver_rhs2" localSheetId="3" hidden="1">' Simulator'!$P$14:$P$17</definedName>
    <definedName name="solver_rhs3" localSheetId="3" hidden="1">' Simulator'!$N$11</definedName>
    <definedName name="solver_rhs4" localSheetId="3" hidden="1">' Simulator'!#REF!</definedName>
    <definedName name="solver_rhs5" localSheetId="3" hidden="1">' Simulator'!#REF!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4" l="1"/>
  <c r="P4" i="4"/>
  <c r="S33" i="4"/>
  <c r="K15" i="4" l="1"/>
  <c r="K14" i="4"/>
  <c r="K16" i="4"/>
  <c r="K17" i="4"/>
  <c r="U33" i="4" l="1"/>
  <c r="D1212" i="4" l="1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R14" i="4" l="1"/>
  <c r="M14" i="4"/>
  <c r="S14" i="4"/>
  <c r="R15" i="4"/>
  <c r="S29" i="4"/>
  <c r="R31" i="4"/>
  <c r="S30" i="4"/>
  <c r="S15" i="4"/>
  <c r="S31" i="4"/>
  <c r="R16" i="4"/>
  <c r="R17" i="4"/>
  <c r="S16" i="4"/>
  <c r="R28" i="4"/>
  <c r="S17" i="4"/>
  <c r="R27" i="4"/>
  <c r="S27" i="4"/>
  <c r="R29" i="4"/>
  <c r="S28" i="4"/>
  <c r="R30" i="4"/>
  <c r="M31" i="4"/>
  <c r="M30" i="4"/>
  <c r="N31" i="4"/>
  <c r="N30" i="4"/>
  <c r="N14" i="4"/>
  <c r="M15" i="4"/>
  <c r="M29" i="4"/>
  <c r="M28" i="4"/>
  <c r="M27" i="4"/>
  <c r="N17" i="4"/>
  <c r="W17" i="4" s="1"/>
  <c r="N16" i="4"/>
  <c r="M17" i="4"/>
  <c r="N15" i="4"/>
  <c r="W15" i="4" s="1"/>
  <c r="M16" i="4"/>
  <c r="N29" i="4"/>
  <c r="N28" i="4"/>
  <c r="N27" i="4"/>
  <c r="AA29" i="4" l="1"/>
  <c r="W16" i="4"/>
  <c r="AA27" i="4"/>
  <c r="AA30" i="4"/>
  <c r="Z14" i="4"/>
  <c r="W14" i="4"/>
  <c r="AB16" i="4"/>
  <c r="AA28" i="4"/>
  <c r="AA31" i="4"/>
  <c r="AB17" i="4"/>
  <c r="AB15" i="4"/>
  <c r="AA17" i="4"/>
  <c r="AA15" i="4"/>
  <c r="AA16" i="4"/>
  <c r="AB14" i="4"/>
  <c r="AA14" i="4"/>
  <c r="M33" i="4"/>
  <c r="AB27" i="4"/>
  <c r="R33" i="4"/>
  <c r="X14" i="4"/>
  <c r="N11" i="4"/>
  <c r="N33" i="4"/>
  <c r="Z31" i="4"/>
  <c r="X31" i="4"/>
  <c r="Z16" i="4"/>
  <c r="Z17" i="4"/>
  <c r="Z15" i="4"/>
  <c r="X30" i="4"/>
  <c r="Z27" i="4"/>
  <c r="X28" i="4"/>
  <c r="Z28" i="4"/>
  <c r="Z29" i="4"/>
  <c r="X29" i="4"/>
  <c r="Z30" i="4"/>
  <c r="X27" i="4"/>
  <c r="X17" i="4"/>
  <c r="X16" i="4"/>
  <c r="X15" i="4"/>
  <c r="AB33" i="4" l="1"/>
  <c r="M40" i="4"/>
  <c r="AA33" i="4"/>
  <c r="R40" i="4"/>
  <c r="Q5" i="4"/>
  <c r="X33" i="4"/>
  <c r="Q4" i="4"/>
  <c r="Z33" i="4"/>
  <c r="V33" i="4"/>
  <c r="Q6" i="4" l="1"/>
  <c r="P6" i="4"/>
</calcChain>
</file>

<file path=xl/sharedStrings.xml><?xml version="1.0" encoding="utf-8"?>
<sst xmlns="http://schemas.openxmlformats.org/spreadsheetml/2006/main" count="2507" uniqueCount="74">
  <si>
    <t>Brand</t>
  </si>
  <si>
    <t>Driver</t>
  </si>
  <si>
    <t>Ratio</t>
  </si>
  <si>
    <t>Con</t>
  </si>
  <si>
    <t>Volume</t>
  </si>
  <si>
    <t>Min%</t>
  </si>
  <si>
    <t>Max%</t>
  </si>
  <si>
    <t>Time Period</t>
  </si>
  <si>
    <t>Tactics</t>
  </si>
  <si>
    <t xml:space="preserve">Regulate - Spend Constraints </t>
  </si>
  <si>
    <t>% Spend +/-</t>
  </si>
  <si>
    <t>Current</t>
  </si>
  <si>
    <t>Increase Total Budget by:</t>
  </si>
  <si>
    <t>Target Spend</t>
  </si>
  <si>
    <t>Inputs:</t>
  </si>
  <si>
    <t>Spends</t>
  </si>
  <si>
    <t>Optimization Snapshot</t>
  </si>
  <si>
    <t>TOTAL</t>
  </si>
  <si>
    <t>% Change</t>
  </si>
  <si>
    <t>Historical Media</t>
  </si>
  <si>
    <t>Optimised Media</t>
  </si>
  <si>
    <t>TOOL GUIDE</t>
  </si>
  <si>
    <t>Budget Optimization</t>
  </si>
  <si>
    <t>TOOL BACKGROUND</t>
  </si>
  <si>
    <t>HOME</t>
  </si>
  <si>
    <t>How to use this tool? Click above</t>
  </si>
  <si>
    <t>GUIDE TO USE THE TOOL</t>
  </si>
  <si>
    <t>Optimized Spends Index</t>
  </si>
  <si>
    <t>Spends (in EUR)</t>
  </si>
  <si>
    <t>FB_Ads</t>
  </si>
  <si>
    <t>Bolt</t>
  </si>
  <si>
    <t>FB Post Engagement</t>
  </si>
  <si>
    <t>FB Post Reach</t>
  </si>
  <si>
    <t>Google Display</t>
  </si>
  <si>
    <t>Google Video</t>
  </si>
  <si>
    <t>Google Search Brand</t>
  </si>
  <si>
    <t>Apple Search Brand</t>
  </si>
  <si>
    <t>Apple Search Non-Brand</t>
  </si>
  <si>
    <t>Optimised Spends
(EUR)</t>
  </si>
  <si>
    <t>Historical Media First time activations</t>
  </si>
  <si>
    <t>Historical Spends 
(EUR)</t>
  </si>
  <si>
    <t>Optimised First Time Activations</t>
  </si>
  <si>
    <t>Quarterly planning</t>
  </si>
  <si>
    <t>26th May - 23rd Aug'21</t>
  </si>
  <si>
    <t>3rd Aug -31st Oct'20</t>
  </si>
  <si>
    <t>12th Dec'19 - 10th Mar'20</t>
  </si>
  <si>
    <t>1st Sep -29th Nov'20</t>
  </si>
  <si>
    <t>OPTIMISE</t>
  </si>
  <si>
    <t>RESET</t>
  </si>
  <si>
    <t>1. The Tool is based on 26th May- 23rd Aug 2021 media spend</t>
  </si>
  <si>
    <t>Historical Media Data</t>
  </si>
  <si>
    <t xml:space="preserve"> * The spend for these media tactics are very small  and not enough to get a robust read </t>
  </si>
  <si>
    <t>2. The objective of the tool is to Maximize Registrations</t>
  </si>
  <si>
    <t>Count of Registered users</t>
  </si>
  <si>
    <t>-</t>
  </si>
  <si>
    <t>KC</t>
  </si>
  <si>
    <t>Optimised Revenue</t>
  </si>
  <si>
    <t>1st sep-31st Oct</t>
  </si>
  <si>
    <t>Non-Media Revenue</t>
  </si>
  <si>
    <t>Total Revenue</t>
  </si>
  <si>
    <t xml:space="preserve">ROI </t>
  </si>
  <si>
    <t>Optimal ROI</t>
  </si>
  <si>
    <t>Media Revenue</t>
  </si>
  <si>
    <t>%  Revenue +/-</t>
  </si>
  <si>
    <t>Revenue</t>
  </si>
  <si>
    <t>Historical Media  Rev</t>
  </si>
  <si>
    <t>FB_Sep_Oct_Gamma_Scurve</t>
  </si>
  <si>
    <t>YT_Sep_Oct_Gamma_SC</t>
  </si>
  <si>
    <t>Twitter_Sep_Oct_Gamma_SC</t>
  </si>
  <si>
    <t>Amoad_Gamma_Scurve</t>
  </si>
  <si>
    <t>FB</t>
  </si>
  <si>
    <t>YouTube</t>
  </si>
  <si>
    <t>Twitter</t>
  </si>
  <si>
    <t>Amoad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</si>
</sst>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8"/>
      <color theme="5" tint="-0.499984740745262"/>
      <name val="Georgia Pro Black"/>
      <family val="1"/>
    </font>
    <font>
      <sz val="10"/>
      <color theme="1"/>
      <name val="Calibri"/>
      <family val="2"/>
      <scheme val="minor"/>
    </font>
    <font>
      <b/>
      <u/>
      <sz val="12"/>
      <color theme="4" tint="-0.24997711111789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86A43"/>
        <bgColor indexed="64"/>
      </patternFill>
    </fill>
    <fill>
      <patternFill patternType="solid">
        <fgColor rgb="FFC1F1DA"/>
        <bgColor indexed="64"/>
      </patternFill>
    </fill>
    <fill>
      <patternFill patternType="solid">
        <fgColor rgb="FF252526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6FA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 style="thin">
        <color rgb="FF186A43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186A43"/>
      </left>
      <right/>
      <top style="thin">
        <color rgb="FF186A43"/>
      </top>
      <bottom style="thin">
        <color theme="0"/>
      </bottom>
      <diagonal/>
    </border>
    <border>
      <left/>
      <right style="thin">
        <color rgb="FF186A43"/>
      </right>
      <top style="thin">
        <color rgb="FF186A43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theme="0"/>
      </bottom>
      <diagonal/>
    </border>
    <border>
      <left/>
      <right style="thin">
        <color rgb="FF186A43"/>
      </right>
      <top style="thin">
        <color theme="0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rgb="FF186A43"/>
      </bottom>
      <diagonal/>
    </border>
    <border>
      <left/>
      <right style="thin">
        <color rgb="FF186A43"/>
      </right>
      <top style="thin">
        <color theme="0"/>
      </top>
      <bottom style="thin">
        <color rgb="FF186A4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7" fillId="0" borderId="0" xfId="4"/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8" fillId="6" borderId="0" xfId="0" applyFont="1" applyFill="1" applyBorder="1" applyAlignment="1" applyProtection="1">
      <alignment vertical="center"/>
      <protection hidden="1"/>
    </xf>
    <xf numFmtId="0" fontId="10" fillId="5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Protection="1">
      <protection hidden="1"/>
    </xf>
    <xf numFmtId="0" fontId="8" fillId="4" borderId="0" xfId="0" applyFont="1" applyFill="1" applyBorder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3" fontId="8" fillId="4" borderId="0" xfId="1" applyNumberFormat="1" applyFont="1" applyFill="1" applyProtection="1">
      <protection hidden="1"/>
    </xf>
    <xf numFmtId="3" fontId="8" fillId="4" borderId="0" xfId="0" applyNumberFormat="1" applyFont="1" applyFill="1" applyProtection="1">
      <protection hidden="1"/>
    </xf>
    <xf numFmtId="43" fontId="8" fillId="2" borderId="0" xfId="0" applyNumberFormat="1" applyFont="1" applyFill="1" applyBorder="1" applyAlignment="1" applyProtection="1">
      <alignment vertical="center"/>
      <protection hidden="1"/>
    </xf>
    <xf numFmtId="3" fontId="8" fillId="9" borderId="3" xfId="1" applyNumberFormat="1" applyFont="1" applyFill="1" applyBorder="1" applyAlignment="1" applyProtection="1">
      <alignment horizontal="center" vertical="center"/>
      <protection hidden="1"/>
    </xf>
    <xf numFmtId="3" fontId="8" fillId="16" borderId="3" xfId="1" applyNumberFormat="1" applyFont="1" applyFill="1" applyBorder="1" applyAlignment="1" applyProtection="1">
      <alignment horizontal="center" vertical="center"/>
      <protection hidden="1"/>
    </xf>
    <xf numFmtId="0" fontId="9" fillId="17" borderId="3" xfId="0" applyFont="1" applyFill="1" applyBorder="1" applyAlignment="1" applyProtection="1">
      <alignment horizontal="center" vertical="center" wrapText="1"/>
      <protection hidden="1"/>
    </xf>
    <xf numFmtId="1" fontId="8" fillId="20" borderId="3" xfId="0" applyNumberFormat="1" applyFont="1" applyFill="1" applyBorder="1" applyAlignment="1" applyProtection="1">
      <alignment horizontal="center" vertical="center"/>
      <protection locked="0"/>
    </xf>
    <xf numFmtId="0" fontId="9" fillId="19" borderId="3" xfId="0" applyFont="1" applyFill="1" applyBorder="1" applyAlignment="1" applyProtection="1">
      <alignment horizontal="center" vertical="center" wrapText="1"/>
      <protection hidden="1"/>
    </xf>
    <xf numFmtId="3" fontId="10" fillId="22" borderId="3" xfId="1" applyNumberFormat="1" applyFont="1" applyFill="1" applyBorder="1" applyAlignment="1" applyProtection="1">
      <alignment horizontal="center" vertical="center"/>
      <protection hidden="1"/>
    </xf>
    <xf numFmtId="0" fontId="3" fillId="2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3" fillId="10" borderId="1" xfId="0" applyFont="1" applyFill="1" applyBorder="1" applyAlignment="1" applyProtection="1">
      <alignment horizontal="center" vertical="center" wrapText="1"/>
      <protection hidden="1"/>
    </xf>
    <xf numFmtId="0" fontId="13" fillId="2" borderId="0" xfId="0" applyFont="1" applyFill="1" applyBorder="1" applyAlignment="1" applyProtection="1">
      <alignment horizontal="center" vertical="center" wrapText="1"/>
      <protection hidden="1"/>
    </xf>
    <xf numFmtId="0" fontId="13" fillId="10" borderId="6" xfId="0" applyFont="1" applyFill="1" applyBorder="1" applyAlignment="1" applyProtection="1">
      <alignment horizontal="center" vertical="center" wrapText="1"/>
      <protection hidden="1"/>
    </xf>
    <xf numFmtId="0" fontId="13" fillId="10" borderId="7" xfId="0" applyFont="1" applyFill="1" applyBorder="1" applyAlignment="1" applyProtection="1">
      <alignment horizontal="center" vertical="center" wrapText="1"/>
      <protection hidden="1"/>
    </xf>
    <xf numFmtId="3" fontId="12" fillId="11" borderId="2" xfId="0" applyNumberFormat="1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/>
      <protection hidden="1"/>
    </xf>
    <xf numFmtId="0" fontId="13" fillId="10" borderId="8" xfId="0" applyFont="1" applyFill="1" applyBorder="1" applyAlignment="1" applyProtection="1">
      <alignment horizontal="center" vertical="center" wrapText="1"/>
      <protection hidden="1"/>
    </xf>
    <xf numFmtId="0" fontId="13" fillId="10" borderId="9" xfId="0" applyFont="1" applyFill="1" applyBorder="1" applyAlignment="1" applyProtection="1">
      <alignment horizontal="center" vertical="center" wrapText="1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13" fillId="10" borderId="10" xfId="0" applyFont="1" applyFill="1" applyBorder="1" applyAlignment="1" applyProtection="1">
      <alignment horizontal="center" vertical="center" wrapText="1"/>
      <protection hidden="1"/>
    </xf>
    <xf numFmtId="0" fontId="13" fillId="10" borderId="11" xfId="0" applyFont="1" applyFill="1" applyBorder="1" applyAlignment="1" applyProtection="1">
      <alignment horizontal="center" vertical="center" wrapText="1"/>
      <protection hidden="1"/>
    </xf>
    <xf numFmtId="165" fontId="12" fillId="11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Border="1" applyAlignment="1" applyProtection="1">
      <alignment horizontal="center" vertical="center"/>
      <protection hidden="1"/>
    </xf>
    <xf numFmtId="0" fontId="13" fillId="23" borderId="0" xfId="0" applyFont="1" applyFill="1" applyBorder="1" applyAlignment="1" applyProtection="1">
      <alignment horizontal="left" vertical="center" indent="1"/>
      <protection hidden="1"/>
    </xf>
    <xf numFmtId="9" fontId="12" fillId="3" borderId="3" xfId="0" applyNumberFormat="1" applyFont="1" applyFill="1" applyBorder="1" applyAlignment="1" applyProtection="1">
      <alignment horizontal="center" vertical="center"/>
      <protection locked="0"/>
    </xf>
    <xf numFmtId="3" fontId="17" fillId="2" borderId="0" xfId="1" applyNumberFormat="1" applyFont="1" applyFill="1" applyBorder="1" applyAlignment="1" applyProtection="1">
      <alignment horizontal="center" vertical="center"/>
      <protection hidden="1"/>
    </xf>
    <xf numFmtId="0" fontId="13" fillId="10" borderId="3" xfId="0" applyFont="1" applyFill="1" applyBorder="1" applyAlignment="1" applyProtection="1">
      <alignment horizontal="left" vertical="center" wrapText="1" indent="1"/>
      <protection hidden="1"/>
    </xf>
    <xf numFmtId="0" fontId="13" fillId="10" borderId="3" xfId="0" applyFont="1" applyFill="1" applyBorder="1" applyAlignment="1" applyProtection="1">
      <alignment horizontal="center" vertical="center" wrapText="1"/>
      <protection hidden="1"/>
    </xf>
    <xf numFmtId="0" fontId="13" fillId="19" borderId="3" xfId="0" applyFont="1" applyFill="1" applyBorder="1" applyAlignment="1" applyProtection="1">
      <alignment horizontal="center" vertical="center" wrapText="1"/>
      <protection hidden="1"/>
    </xf>
    <xf numFmtId="0" fontId="13" fillId="17" borderId="3" xfId="0" applyFont="1" applyFill="1" applyBorder="1" applyAlignment="1" applyProtection="1">
      <alignment horizontal="center" vertical="center" wrapText="1"/>
      <protection hidden="1"/>
    </xf>
    <xf numFmtId="0" fontId="17" fillId="15" borderId="3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Border="1" applyAlignment="1" applyProtection="1">
      <alignment vertical="center" wrapText="1"/>
      <protection hidden="1"/>
    </xf>
    <xf numFmtId="0" fontId="13" fillId="14" borderId="12" xfId="0" applyFont="1" applyFill="1" applyBorder="1" applyAlignment="1" applyProtection="1">
      <alignment horizontal="center" vertical="center" wrapText="1"/>
      <protection hidden="1"/>
    </xf>
    <xf numFmtId="0" fontId="12" fillId="7" borderId="0" xfId="0" applyFont="1" applyFill="1" applyBorder="1" applyAlignment="1" applyProtection="1">
      <alignment vertical="center" wrapText="1"/>
      <protection hidden="1"/>
    </xf>
    <xf numFmtId="0" fontId="13" fillId="14" borderId="1" xfId="0" applyFont="1" applyFill="1" applyBorder="1" applyAlignment="1" applyProtection="1">
      <alignment horizontal="center" vertical="center" wrapText="1"/>
      <protection hidden="1"/>
    </xf>
    <xf numFmtId="0" fontId="13" fillId="25" borderId="1" xfId="0" applyFont="1" applyFill="1" applyBorder="1" applyAlignment="1" applyProtection="1">
      <alignment horizontal="center" vertical="center"/>
      <protection hidden="1"/>
    </xf>
    <xf numFmtId="0" fontId="13" fillId="25" borderId="1" xfId="0" applyFont="1" applyFill="1" applyBorder="1" applyAlignment="1" applyProtection="1">
      <alignment horizontal="center" vertical="center" wrapText="1"/>
      <protection hidden="1"/>
    </xf>
    <xf numFmtId="0" fontId="12" fillId="16" borderId="3" xfId="0" applyFont="1" applyFill="1" applyBorder="1" applyAlignment="1" applyProtection="1">
      <alignment horizontal="left" vertical="center" indent="1"/>
      <protection hidden="1"/>
    </xf>
    <xf numFmtId="0" fontId="12" fillId="16" borderId="3" xfId="0" applyFont="1" applyFill="1" applyBorder="1" applyAlignment="1" applyProtection="1">
      <alignment horizontal="center" vertical="center"/>
      <protection hidden="1"/>
    </xf>
    <xf numFmtId="1" fontId="12" fillId="3" borderId="3" xfId="0" applyNumberFormat="1" applyFont="1" applyFill="1" applyBorder="1" applyAlignment="1" applyProtection="1">
      <alignment horizontal="center" vertical="center"/>
      <protection hidden="1"/>
    </xf>
    <xf numFmtId="1" fontId="12" fillId="16" borderId="3" xfId="1" applyNumberFormat="1" applyFont="1" applyFill="1" applyBorder="1" applyAlignment="1" applyProtection="1">
      <alignment horizontal="center" vertical="center"/>
      <protection hidden="1"/>
    </xf>
    <xf numFmtId="1" fontId="12" fillId="16" borderId="3" xfId="0" applyNumberFormat="1" applyFont="1" applyFill="1" applyBorder="1" applyAlignment="1" applyProtection="1">
      <alignment horizontal="center" vertical="center"/>
      <protection hidden="1"/>
    </xf>
    <xf numFmtId="1" fontId="12" fillId="20" borderId="3" xfId="0" applyNumberFormat="1" applyFont="1" applyFill="1" applyBorder="1" applyAlignment="1" applyProtection="1">
      <alignment horizontal="center" vertical="center"/>
      <protection hidden="1"/>
    </xf>
    <xf numFmtId="0" fontId="12" fillId="13" borderId="5" xfId="0" applyFont="1" applyFill="1" applyBorder="1" applyAlignment="1" applyProtection="1">
      <alignment horizontal="center" vertical="center"/>
      <protection hidden="1"/>
    </xf>
    <xf numFmtId="0" fontId="12" fillId="7" borderId="0" xfId="0" applyFont="1" applyFill="1" applyBorder="1" applyAlignment="1" applyProtection="1">
      <alignment vertical="center"/>
      <protection hidden="1"/>
    </xf>
    <xf numFmtId="0" fontId="12" fillId="13" borderId="1" xfId="0" applyFont="1" applyFill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vertical="center"/>
      <protection hidden="1"/>
    </xf>
    <xf numFmtId="0" fontId="14" fillId="16" borderId="3" xfId="0" applyFont="1" applyFill="1" applyBorder="1" applyAlignment="1" applyProtection="1">
      <alignment horizontal="left" vertical="center" indent="1"/>
      <protection hidden="1"/>
    </xf>
    <xf numFmtId="0" fontId="14" fillId="0" borderId="0" xfId="0" applyFont="1"/>
    <xf numFmtId="1" fontId="12" fillId="3" borderId="3" xfId="0" applyNumberFormat="1" applyFont="1" applyFill="1" applyBorder="1" applyAlignment="1" applyProtection="1">
      <alignment horizontal="center" vertical="center"/>
      <protection locked="0"/>
    </xf>
    <xf numFmtId="3" fontId="12" fillId="16" borderId="3" xfId="1" applyNumberFormat="1" applyFont="1" applyFill="1" applyBorder="1" applyAlignment="1" applyProtection="1">
      <alignment horizontal="center" vertical="center"/>
      <protection hidden="1"/>
    </xf>
    <xf numFmtId="1" fontId="12" fillId="20" borderId="3" xfId="0" applyNumberFormat="1" applyFont="1" applyFill="1" applyBorder="1" applyAlignment="1" applyProtection="1">
      <alignment horizontal="center" vertical="center"/>
      <protection locked="0"/>
    </xf>
    <xf numFmtId="0" fontId="12" fillId="16" borderId="3" xfId="0" applyFont="1" applyFill="1" applyBorder="1" applyAlignment="1" applyProtection="1">
      <alignment horizontal="center" vertical="center" wrapText="1"/>
      <protection hidden="1"/>
    </xf>
    <xf numFmtId="3" fontId="18" fillId="16" borderId="3" xfId="2" applyNumberFormat="1" applyFont="1" applyFill="1" applyBorder="1" applyAlignment="1" applyProtection="1">
      <alignment horizontal="center" vertical="center"/>
      <protection hidden="1"/>
    </xf>
    <xf numFmtId="9" fontId="12" fillId="13" borderId="5" xfId="2" applyFont="1" applyFill="1" applyBorder="1" applyAlignment="1" applyProtection="1">
      <alignment horizontal="center" vertical="center"/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9" fontId="12" fillId="13" borderId="1" xfId="2" applyFont="1" applyFill="1" applyBorder="1" applyAlignment="1" applyProtection="1">
      <alignment horizontal="center" vertical="center"/>
      <protection hidden="1"/>
    </xf>
    <xf numFmtId="2" fontId="14" fillId="2" borderId="1" xfId="0" applyNumberFormat="1" applyFont="1" applyFill="1" applyBorder="1" applyAlignment="1" applyProtection="1">
      <alignment horizontal="center" vertical="center"/>
      <protection hidden="1"/>
    </xf>
    <xf numFmtId="1" fontId="12" fillId="2" borderId="0" xfId="0" applyNumberFormat="1" applyFont="1" applyFill="1" applyBorder="1" applyAlignment="1" applyProtection="1">
      <alignment horizontal="center" vertical="center"/>
      <protection hidden="1"/>
    </xf>
    <xf numFmtId="0" fontId="12" fillId="16" borderId="3" xfId="0" applyFont="1" applyFill="1" applyBorder="1" applyAlignment="1" applyProtection="1">
      <alignment horizontal="left" vertical="center"/>
      <protection hidden="1"/>
    </xf>
    <xf numFmtId="2" fontId="14" fillId="2" borderId="0" xfId="0" applyNumberFormat="1" applyFont="1" applyFill="1" applyBorder="1" applyAlignment="1" applyProtection="1">
      <alignment vertical="center"/>
      <protection hidden="1"/>
    </xf>
    <xf numFmtId="0" fontId="13" fillId="15" borderId="3" xfId="0" applyFont="1" applyFill="1" applyBorder="1" applyAlignment="1" applyProtection="1">
      <alignment horizontal="left" vertical="center" indent="1"/>
      <protection hidden="1"/>
    </xf>
    <xf numFmtId="0" fontId="12" fillId="16" borderId="3" xfId="0" applyFont="1" applyFill="1" applyBorder="1" applyAlignment="1" applyProtection="1">
      <alignment vertical="center"/>
      <protection hidden="1"/>
    </xf>
    <xf numFmtId="3" fontId="17" fillId="22" borderId="3" xfId="1" applyNumberFormat="1" applyFont="1" applyFill="1" applyBorder="1" applyAlignment="1" applyProtection="1">
      <alignment horizontal="center" vertical="center"/>
      <protection hidden="1"/>
    </xf>
    <xf numFmtId="1" fontId="12" fillId="9" borderId="3" xfId="0" applyNumberFormat="1" applyFont="1" applyFill="1" applyBorder="1" applyAlignment="1" applyProtection="1">
      <alignment horizontal="center" vertical="center"/>
      <protection hidden="1"/>
    </xf>
    <xf numFmtId="3" fontId="12" fillId="9" borderId="3" xfId="0" applyNumberFormat="1" applyFont="1" applyFill="1" applyBorder="1" applyAlignment="1" applyProtection="1">
      <alignment horizontal="center" vertical="center"/>
      <protection hidden="1"/>
    </xf>
    <xf numFmtId="165" fontId="14" fillId="13" borderId="5" xfId="2" applyNumberFormat="1" applyFont="1" applyFill="1" applyBorder="1" applyAlignment="1" applyProtection="1">
      <alignment horizontal="center" vertical="center"/>
      <protection hidden="1"/>
    </xf>
    <xf numFmtId="0" fontId="14" fillId="7" borderId="0" xfId="0" applyFont="1" applyFill="1" applyBorder="1" applyAlignment="1" applyProtection="1">
      <alignment vertical="center"/>
      <protection hidden="1"/>
    </xf>
    <xf numFmtId="9" fontId="14" fillId="13" borderId="13" xfId="2" applyFont="1" applyFill="1" applyBorder="1" applyAlignment="1" applyProtection="1">
      <alignment horizontal="center" vertical="center"/>
      <protection hidden="1"/>
    </xf>
    <xf numFmtId="9" fontId="12" fillId="2" borderId="0" xfId="1" applyNumberFormat="1" applyFont="1" applyFill="1" applyBorder="1" applyAlignment="1" applyProtection="1">
      <alignment horizontal="center" vertical="center"/>
      <protection hidden="1"/>
    </xf>
    <xf numFmtId="1" fontId="12" fillId="2" borderId="0" xfId="1" applyNumberFormat="1" applyFont="1" applyFill="1" applyBorder="1" applyAlignment="1" applyProtection="1">
      <alignment horizontal="center" vertical="center"/>
      <protection hidden="1"/>
    </xf>
    <xf numFmtId="1" fontId="18" fillId="2" borderId="0" xfId="1" applyNumberFormat="1" applyFont="1" applyFill="1" applyBorder="1" applyAlignment="1" applyProtection="1">
      <alignment horizontal="center" vertical="center"/>
      <protection hidden="1"/>
    </xf>
    <xf numFmtId="0" fontId="13" fillId="22" borderId="3" xfId="0" applyFont="1" applyFill="1" applyBorder="1" applyAlignment="1" applyProtection="1">
      <alignment horizontal="center" vertical="center" wrapText="1"/>
      <protection hidden="1"/>
    </xf>
    <xf numFmtId="1" fontId="12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1" fontId="18" fillId="2" borderId="0" xfId="0" applyNumberFormat="1" applyFont="1" applyFill="1" applyBorder="1" applyAlignment="1" applyProtection="1">
      <alignment horizontal="center" vertical="center"/>
      <protection hidden="1"/>
    </xf>
    <xf numFmtId="37" fontId="12" fillId="9" borderId="3" xfId="1" applyNumberFormat="1" applyFont="1" applyFill="1" applyBorder="1" applyAlignment="1" applyProtection="1">
      <alignment horizontal="center" vertical="center"/>
      <protection hidden="1"/>
    </xf>
    <xf numFmtId="164" fontId="12" fillId="2" borderId="0" xfId="1" applyNumberFormat="1" applyFont="1" applyFill="1" applyBorder="1" applyAlignment="1" applyProtection="1">
      <alignment vertical="center"/>
      <protection hidden="1"/>
    </xf>
    <xf numFmtId="1" fontId="18" fillId="2" borderId="0" xfId="0" applyNumberFormat="1" applyFont="1" applyFill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9" fontId="12" fillId="2" borderId="0" xfId="2" applyFont="1" applyFill="1" applyBorder="1" applyAlignment="1" applyProtection="1">
      <alignment horizontal="center" vertical="center"/>
      <protection hidden="1"/>
    </xf>
    <xf numFmtId="166" fontId="12" fillId="9" borderId="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4" fontId="0" fillId="0" borderId="0" xfId="0" applyNumberFormat="1"/>
    <xf numFmtId="0" fontId="9" fillId="21" borderId="3" xfId="0" applyFont="1" applyFill="1" applyBorder="1" applyAlignment="1" applyProtection="1">
      <alignment horizontal="center" vertical="center" wrapText="1"/>
      <protection hidden="1"/>
    </xf>
    <xf numFmtId="0" fontId="9" fillId="18" borderId="3" xfId="0" applyFont="1" applyFill="1" applyBorder="1" applyAlignment="1" applyProtection="1">
      <alignment horizontal="center" vertical="center" wrapText="1"/>
      <protection hidden="1"/>
    </xf>
    <xf numFmtId="0" fontId="9" fillId="18" borderId="4" xfId="0" applyFont="1" applyFill="1" applyBorder="1" applyAlignment="1" applyProtection="1">
      <alignment horizontal="center" vertical="center" wrapText="1"/>
      <protection hidden="1"/>
    </xf>
    <xf numFmtId="0" fontId="3" fillId="8" borderId="0" xfId="0" applyFont="1" applyFill="1" applyAlignment="1">
      <alignment horizontal="center"/>
    </xf>
    <xf numFmtId="0" fontId="13" fillId="21" borderId="3" xfId="0" applyFont="1" applyFill="1" applyBorder="1" applyAlignment="1" applyProtection="1">
      <alignment horizontal="center" vertical="center" wrapText="1"/>
      <protection hidden="1"/>
    </xf>
    <xf numFmtId="0" fontId="13" fillId="18" borderId="3" xfId="0" applyFont="1" applyFill="1" applyBorder="1" applyAlignment="1" applyProtection="1">
      <alignment horizontal="center" vertical="center" wrapText="1"/>
      <protection hidden="1"/>
    </xf>
    <xf numFmtId="0" fontId="13" fillId="18" borderId="4" xfId="0" applyFont="1" applyFill="1" applyBorder="1" applyAlignment="1" applyProtection="1">
      <alignment horizontal="center" vertical="center" wrapText="1"/>
      <protection hidden="1"/>
    </xf>
    <xf numFmtId="0" fontId="13" fillId="12" borderId="2" xfId="0" applyFont="1" applyFill="1" applyBorder="1" applyAlignment="1" applyProtection="1">
      <alignment horizontal="center" vertical="center"/>
      <protection hidden="1"/>
    </xf>
    <xf numFmtId="0" fontId="13" fillId="12" borderId="14" xfId="0" applyFont="1" applyFill="1" applyBorder="1" applyAlignment="1" applyProtection="1">
      <alignment horizontal="center" vertical="center"/>
      <protection hidden="1"/>
    </xf>
    <xf numFmtId="0" fontId="13" fillId="21" borderId="1" xfId="0" applyFont="1" applyFill="1" applyBorder="1" applyAlignment="1" applyProtection="1">
      <alignment horizontal="center" vertical="center"/>
      <protection hidden="1"/>
    </xf>
    <xf numFmtId="3" fontId="18" fillId="11" borderId="2" xfId="0" applyNumberFormat="1" applyFont="1" applyFill="1" applyBorder="1" applyAlignment="1" applyProtection="1">
      <alignment horizontal="center" vertical="center"/>
      <protection hidden="1"/>
    </xf>
    <xf numFmtId="165" fontId="18" fillId="11" borderId="2" xfId="0" applyNumberFormat="1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Hyperlink" xfId="4" builtinId="8"/>
    <cellStyle name="Normal" xfId="0" builtinId="0"/>
    <cellStyle name="Normal 2 3" xfId="3" xr:uid="{00000000-0005-0000-0000-000002000000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86A43"/>
      <color rgb="FFE6FAF0"/>
      <color rgb="FF002060"/>
      <color rgb="FFECFBF4"/>
      <color rgb="FF252526"/>
      <color rgb="FFC1F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1</xdr:row>
      <xdr:rowOff>133350</xdr:rowOff>
    </xdr:from>
    <xdr:to>
      <xdr:col>6</xdr:col>
      <xdr:colOff>163573</xdr:colOff>
      <xdr:row>8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19EBFA-6CF7-4345-AC1E-B8FCD3D1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49" y="323850"/>
          <a:ext cx="2506724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7</xdr:row>
      <xdr:rowOff>4830</xdr:rowOff>
    </xdr:from>
    <xdr:to>
      <xdr:col>11</xdr:col>
      <xdr:colOff>294007</xdr:colOff>
      <xdr:row>19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3C754-AE06-4C8A-A4E1-F6B9B801F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4" y="1443105"/>
          <a:ext cx="6304283" cy="2328795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2</xdr:row>
      <xdr:rowOff>95250</xdr:rowOff>
    </xdr:from>
    <xdr:to>
      <xdr:col>10</xdr:col>
      <xdr:colOff>495301</xdr:colOff>
      <xdr:row>5</xdr:row>
      <xdr:rowOff>95250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9342FCE5-687F-4251-8965-0E6EEFAF2EAA}"/>
            </a:ext>
          </a:extLst>
        </xdr:cNvPr>
        <xdr:cNvSpPr/>
      </xdr:nvSpPr>
      <xdr:spPr>
        <a:xfrm>
          <a:off x="5248275" y="476250"/>
          <a:ext cx="1343026" cy="676275"/>
        </a:xfrm>
        <a:prstGeom prst="cloudCallout">
          <a:avLst>
            <a:gd name="adj1" fmla="val 22465"/>
            <a:gd name="adj2" fmla="val 83420"/>
          </a:avLst>
        </a:prstGeom>
        <a:solidFill>
          <a:srgbClr val="186A4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Click</a:t>
          </a:r>
          <a:r>
            <a:rPr lang="en-US" sz="900" baseline="0"/>
            <a:t> Here to optimise </a:t>
          </a:r>
          <a:endParaRPr lang="en-US" sz="900"/>
        </a:p>
      </xdr:txBody>
    </xdr:sp>
    <xdr:clientData/>
  </xdr:twoCellAnchor>
  <xdr:twoCellAnchor>
    <xdr:from>
      <xdr:col>9</xdr:col>
      <xdr:colOff>76199</xdr:colOff>
      <xdr:row>12</xdr:row>
      <xdr:rowOff>114300</xdr:rowOff>
    </xdr:from>
    <xdr:to>
      <xdr:col>11</xdr:col>
      <xdr:colOff>276224</xdr:colOff>
      <xdr:row>19</xdr:row>
      <xdr:rowOff>19050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275D6EB8-F945-45AC-9BF2-7B7F615A4009}"/>
            </a:ext>
          </a:extLst>
        </xdr:cNvPr>
        <xdr:cNvSpPr/>
      </xdr:nvSpPr>
      <xdr:spPr>
        <a:xfrm>
          <a:off x="5562599" y="2505075"/>
          <a:ext cx="1419225" cy="1238250"/>
        </a:xfrm>
        <a:prstGeom prst="cloudCallout">
          <a:avLst>
            <a:gd name="adj1" fmla="val -90675"/>
            <a:gd name="adj2" fmla="val -10752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Change the Max and Min</a:t>
          </a:r>
          <a:r>
            <a:rPr lang="en-US" sz="900" baseline="0">
              <a:solidFill>
                <a:sysClr val="windowText" lastClr="000000"/>
              </a:solidFill>
            </a:rPr>
            <a:t> to set the constraints for each media (in %)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276224</xdr:colOff>
      <xdr:row>6</xdr:row>
      <xdr:rowOff>76199</xdr:rowOff>
    </xdr:from>
    <xdr:to>
      <xdr:col>15</xdr:col>
      <xdr:colOff>95249</xdr:colOff>
      <xdr:row>14</xdr:row>
      <xdr:rowOff>66674</xdr:rowOff>
    </xdr:to>
    <xdr:sp macro="" textlink="">
      <xdr:nvSpPr>
        <xdr:cNvPr id="15" name="Thought Bubble: Cloud 14">
          <a:extLst>
            <a:ext uri="{FF2B5EF4-FFF2-40B4-BE49-F238E27FC236}">
              <a16:creationId xmlns:a16="http://schemas.microsoft.com/office/drawing/2014/main" id="{AD019B83-065E-417A-A7A9-971566524314}"/>
            </a:ext>
          </a:extLst>
        </xdr:cNvPr>
        <xdr:cNvSpPr/>
      </xdr:nvSpPr>
      <xdr:spPr>
        <a:xfrm>
          <a:off x="7591424" y="1323974"/>
          <a:ext cx="1647825" cy="1514475"/>
        </a:xfrm>
        <a:prstGeom prst="cloudCallout">
          <a:avLst>
            <a:gd name="adj1" fmla="val -94378"/>
            <a:gd name="adj2" fmla="val -25960"/>
          </a:avLst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Click</a:t>
          </a:r>
          <a:r>
            <a:rPr lang="en-US" sz="900" baseline="0"/>
            <a:t> here to run a altogether new scenario. This will make  optimzied spend and revenue same as historical</a:t>
          </a:r>
          <a:endParaRPr lang="en-US" sz="900"/>
        </a:p>
      </xdr:txBody>
    </xdr:sp>
    <xdr:clientData/>
  </xdr:twoCellAnchor>
  <xdr:twoCellAnchor>
    <xdr:from>
      <xdr:col>4</xdr:col>
      <xdr:colOff>266700</xdr:colOff>
      <xdr:row>2</xdr:row>
      <xdr:rowOff>76200</xdr:rowOff>
    </xdr:from>
    <xdr:to>
      <xdr:col>7</xdr:col>
      <xdr:colOff>57149</xdr:colOff>
      <xdr:row>8</xdr:row>
      <xdr:rowOff>66674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1C1D6862-5539-45CD-AB73-8D9D8DF27ED4}"/>
            </a:ext>
          </a:extLst>
        </xdr:cNvPr>
        <xdr:cNvSpPr/>
      </xdr:nvSpPr>
      <xdr:spPr>
        <a:xfrm>
          <a:off x="2705100" y="457200"/>
          <a:ext cx="1619249" cy="1238249"/>
        </a:xfrm>
        <a:prstGeom prst="cloudCallout">
          <a:avLst>
            <a:gd name="adj1" fmla="val -67678"/>
            <a:gd name="adj2" fmla="val 57953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Update this cell to Increase / decrease</a:t>
          </a:r>
          <a:r>
            <a:rPr lang="en-US" sz="900" baseline="0">
              <a:solidFill>
                <a:schemeClr val="bg1"/>
              </a:solidFill>
            </a:rPr>
            <a:t> total historical spends (in %)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108857</xdr:colOff>
      <xdr:row>2</xdr:row>
      <xdr:rowOff>259773</xdr:rowOff>
    </xdr:from>
    <xdr:to>
      <xdr:col>26</xdr:col>
      <xdr:colOff>537655</xdr:colOff>
      <xdr:row>3</xdr:row>
      <xdr:rowOff>249383</xdr:rowOff>
    </xdr:to>
    <xdr:sp macro="[0]!SolverMacroUSNetMarble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903539" y="311728"/>
          <a:ext cx="1554480" cy="457200"/>
        </a:xfrm>
        <a:prstGeom prst="roundRect">
          <a:avLst/>
        </a:prstGeom>
        <a:solidFill>
          <a:srgbClr val="186A43"/>
        </a:solidFill>
        <a:ln>
          <a:solidFill>
            <a:srgbClr val="186A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OPTIMISE</a:t>
          </a:r>
        </a:p>
      </xdr:txBody>
    </xdr:sp>
    <xdr:clientData/>
  </xdr:twoCellAnchor>
  <xdr:twoCellAnchor>
    <xdr:from>
      <xdr:col>24</xdr:col>
      <xdr:colOff>94967</xdr:colOff>
      <xdr:row>3</xdr:row>
      <xdr:rowOff>303324</xdr:rowOff>
    </xdr:from>
    <xdr:to>
      <xdr:col>26</xdr:col>
      <xdr:colOff>523765</xdr:colOff>
      <xdr:row>5</xdr:row>
      <xdr:rowOff>33160</xdr:rowOff>
    </xdr:to>
    <xdr:sp macro="[0]!Reset_USNetMarbl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889649" y="822869"/>
          <a:ext cx="1554480" cy="4572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RESET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86A43"/>
      </a:accent1>
      <a:accent2>
        <a:srgbClr val="002060"/>
      </a:accent2>
      <a:accent3>
        <a:srgbClr val="C82606"/>
      </a:accent3>
      <a:accent4>
        <a:srgbClr val="ED7D31"/>
      </a:accent4>
      <a:accent5>
        <a:srgbClr val="252526"/>
      </a:accent5>
      <a:accent6>
        <a:srgbClr val="1877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EE5-25D6-42CC-91A0-B2A8E0E1403B}">
  <sheetPr codeName="Sheet1">
    <tabColor rgb="FFFFC000"/>
  </sheetPr>
  <dimension ref="C10:C17"/>
  <sheetViews>
    <sheetView showGridLines="0" showRowColHeaders="0" workbookViewId="0">
      <selection activeCell="C15" sqref="C15"/>
    </sheetView>
  </sheetViews>
  <sheetFormatPr defaultRowHeight="15" x14ac:dyDescent="0.25"/>
  <sheetData>
    <row r="10" spans="3:3" ht="23.25" x14ac:dyDescent="0.35">
      <c r="C10" s="1" t="s">
        <v>22</v>
      </c>
    </row>
    <row r="12" spans="3:3" ht="15.75" x14ac:dyDescent="0.25">
      <c r="C12" s="3" t="s">
        <v>23</v>
      </c>
    </row>
    <row r="13" spans="3:3" x14ac:dyDescent="0.25">
      <c r="C13" s="2" t="s">
        <v>49</v>
      </c>
    </row>
    <row r="14" spans="3:3" x14ac:dyDescent="0.25">
      <c r="C14" s="2" t="s">
        <v>52</v>
      </c>
    </row>
    <row r="16" spans="3:3" x14ac:dyDescent="0.25">
      <c r="C16" s="4" t="s">
        <v>21</v>
      </c>
    </row>
    <row r="17" spans="3:3" x14ac:dyDescent="0.25">
      <c r="C17" s="2" t="s">
        <v>25</v>
      </c>
    </row>
  </sheetData>
  <hyperlinks>
    <hyperlink ref="C16" location="Guide!A1" display="TOOL GUIDE" xr:uid="{7893CCAC-8F31-4A2D-9AD0-7776DC0A12B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982-35DE-4D72-83EC-DDD8887B6966}">
  <sheetPr codeName="Sheet3"/>
  <dimension ref="A1:J14"/>
  <sheetViews>
    <sheetView showGridLines="0" workbookViewId="0">
      <selection sqref="A1:I14"/>
    </sheetView>
  </sheetViews>
  <sheetFormatPr defaultRowHeight="15" x14ac:dyDescent="0.25"/>
  <cols>
    <col min="1" max="1" width="24" bestFit="1" customWidth="1"/>
    <col min="2" max="2" width="14.85546875" customWidth="1"/>
    <col min="3" max="3" width="15.42578125" customWidth="1"/>
    <col min="4" max="4" width="16.7109375" customWidth="1"/>
    <col min="5" max="7" width="9.28515625" bestFit="1" customWidth="1"/>
    <col min="8" max="8" width="17" customWidth="1"/>
    <col min="9" max="9" width="14.5703125" customWidth="1"/>
  </cols>
  <sheetData>
    <row r="1" spans="1:10" ht="15.75" customHeight="1" x14ac:dyDescent="0.25">
      <c r="B1" s="106" t="s">
        <v>12</v>
      </c>
      <c r="I1" s="27" t="s">
        <v>47</v>
      </c>
    </row>
    <row r="2" spans="1:10" ht="15" customHeight="1" x14ac:dyDescent="0.25">
      <c r="B2" s="106"/>
      <c r="F2" s="107" t="s">
        <v>9</v>
      </c>
      <c r="G2" s="107"/>
      <c r="I2" s="21" t="s">
        <v>48</v>
      </c>
    </row>
    <row r="3" spans="1:10" x14ac:dyDescent="0.25">
      <c r="A3" s="22" t="s">
        <v>42</v>
      </c>
      <c r="B3" s="23">
        <v>0</v>
      </c>
      <c r="F3" s="108"/>
      <c r="G3" s="108"/>
      <c r="I3" s="24"/>
    </row>
    <row r="4" spans="1:10" ht="49.5" customHeight="1" x14ac:dyDescent="0.25">
      <c r="A4" s="27" t="s">
        <v>8</v>
      </c>
      <c r="B4" s="19" t="s">
        <v>27</v>
      </c>
      <c r="C4" s="26" t="s">
        <v>41</v>
      </c>
      <c r="D4" s="26" t="s">
        <v>38</v>
      </c>
      <c r="E4" s="26" t="s">
        <v>11</v>
      </c>
      <c r="F4" s="17" t="s">
        <v>5</v>
      </c>
      <c r="G4" s="17" t="s">
        <v>6</v>
      </c>
      <c r="H4" s="26" t="s">
        <v>39</v>
      </c>
      <c r="I4" s="26" t="s">
        <v>40</v>
      </c>
    </row>
    <row r="5" spans="1:10" ht="15.75" x14ac:dyDescent="0.25">
      <c r="A5" s="16" t="s">
        <v>29</v>
      </c>
      <c r="B5" s="18">
        <v>118.99851258119058</v>
      </c>
      <c r="C5" s="16">
        <v>27823.958290974875</v>
      </c>
      <c r="D5" s="16">
        <v>415993.08186346549</v>
      </c>
      <c r="E5" s="16">
        <v>100</v>
      </c>
      <c r="F5" s="18">
        <v>80</v>
      </c>
      <c r="G5" s="18">
        <v>120</v>
      </c>
      <c r="H5" s="16">
        <v>19728.829138400008</v>
      </c>
      <c r="I5" s="16">
        <v>349578.38786400022</v>
      </c>
      <c r="J5" s="25"/>
    </row>
    <row r="6" spans="1:10" ht="15.75" x14ac:dyDescent="0.25">
      <c r="A6" s="16" t="s">
        <v>31</v>
      </c>
      <c r="B6" s="18">
        <v>40</v>
      </c>
      <c r="C6" s="16">
        <v>104.14027743180267</v>
      </c>
      <c r="D6" s="16">
        <v>2339.9960007999998</v>
      </c>
      <c r="E6" s="16">
        <v>100</v>
      </c>
      <c r="F6" s="18">
        <v>80</v>
      </c>
      <c r="G6" s="18">
        <v>120</v>
      </c>
      <c r="H6" s="16">
        <v>299.42886209999995</v>
      </c>
      <c r="I6" s="16">
        <v>5849.9900019999995</v>
      </c>
      <c r="J6" s="25"/>
    </row>
    <row r="7" spans="1:10" ht="15.75" x14ac:dyDescent="0.25">
      <c r="A7" s="16" t="s">
        <v>32</v>
      </c>
      <c r="B7" s="18">
        <v>40</v>
      </c>
      <c r="C7" s="16">
        <v>390.18786760004201</v>
      </c>
      <c r="D7" s="16">
        <v>12273.734957599998</v>
      </c>
      <c r="E7" s="16">
        <v>100</v>
      </c>
      <c r="F7" s="18">
        <v>80</v>
      </c>
      <c r="G7" s="18">
        <v>120</v>
      </c>
      <c r="H7" s="16">
        <v>1572.9604026000009</v>
      </c>
      <c r="I7" s="16">
        <v>30684.337393999995</v>
      </c>
      <c r="J7" s="25"/>
    </row>
    <row r="8" spans="1:10" ht="15.75" x14ac:dyDescent="0.25">
      <c r="A8" s="16" t="s">
        <v>33</v>
      </c>
      <c r="B8" s="18">
        <v>105.99086730808601</v>
      </c>
      <c r="C8" s="16">
        <v>26458.358319752224</v>
      </c>
      <c r="D8" s="16">
        <v>439610.09544244519</v>
      </c>
      <c r="E8" s="16">
        <v>100</v>
      </c>
      <c r="F8" s="18">
        <v>80</v>
      </c>
      <c r="G8" s="18">
        <v>120</v>
      </c>
      <c r="H8" s="16">
        <v>24624.971709999987</v>
      </c>
      <c r="I8" s="16">
        <v>414762.23999999993</v>
      </c>
      <c r="J8" s="25"/>
    </row>
    <row r="9" spans="1:10" ht="15.75" x14ac:dyDescent="0.25">
      <c r="A9" s="16" t="s">
        <v>34</v>
      </c>
      <c r="B9" s="18">
        <v>40</v>
      </c>
      <c r="C9" s="16">
        <v>569.21616186740948</v>
      </c>
      <c r="D9" s="16">
        <v>22862.855999999996</v>
      </c>
      <c r="E9" s="16">
        <v>100</v>
      </c>
      <c r="F9" s="18">
        <v>80</v>
      </c>
      <c r="G9" s="18">
        <v>120</v>
      </c>
      <c r="H9" s="16">
        <v>1439.0730751000003</v>
      </c>
      <c r="I9" s="16">
        <v>57157.139999999992</v>
      </c>
      <c r="J9" s="25"/>
    </row>
    <row r="10" spans="1:10" ht="15.75" x14ac:dyDescent="0.25">
      <c r="A10" s="16" t="s">
        <v>35</v>
      </c>
      <c r="B10" s="18">
        <v>95.001280108827842</v>
      </c>
      <c r="C10" s="16">
        <v>4060.5526704628769</v>
      </c>
      <c r="D10" s="16">
        <v>76256.501529530899</v>
      </c>
      <c r="E10" s="16">
        <v>100</v>
      </c>
      <c r="F10" s="18">
        <v>80</v>
      </c>
      <c r="G10" s="18">
        <v>120</v>
      </c>
      <c r="H10" s="16">
        <v>4266.8284721999999</v>
      </c>
      <c r="I10" s="16">
        <v>80268.919999999955</v>
      </c>
      <c r="J10" s="25"/>
    </row>
    <row r="11" spans="1:10" ht="15.75" x14ac:dyDescent="0.25">
      <c r="A11" s="16" t="s">
        <v>36</v>
      </c>
      <c r="B11" s="18">
        <v>101.7822050999484</v>
      </c>
      <c r="C11" s="16">
        <v>5328.0688935975095</v>
      </c>
      <c r="D11" s="16">
        <v>83889.117364228674</v>
      </c>
      <c r="E11" s="16">
        <v>100</v>
      </c>
      <c r="F11" s="18">
        <v>80</v>
      </c>
      <c r="G11" s="18">
        <v>120</v>
      </c>
      <c r="H11" s="16">
        <v>5225.9966959999974</v>
      </c>
      <c r="I11" s="16">
        <v>82420.219999999987</v>
      </c>
      <c r="J11" s="25"/>
    </row>
    <row r="12" spans="1:10" ht="15.75" x14ac:dyDescent="0.25">
      <c r="A12" s="16" t="s">
        <v>37</v>
      </c>
      <c r="B12" s="18">
        <v>40</v>
      </c>
      <c r="C12" s="16">
        <v>672.73165638421403</v>
      </c>
      <c r="D12" s="16">
        <v>16485.46000000001</v>
      </c>
      <c r="E12" s="16">
        <v>100</v>
      </c>
      <c r="F12" s="18">
        <v>80</v>
      </c>
      <c r="G12" s="18">
        <v>120</v>
      </c>
      <c r="H12" s="16">
        <v>2154.4776738</v>
      </c>
      <c r="I12" s="16">
        <v>41213.650000000023</v>
      </c>
      <c r="J12" s="25"/>
    </row>
    <row r="14" spans="1:10" ht="15.75" x14ac:dyDescent="0.25">
      <c r="A14" s="27" t="s">
        <v>17</v>
      </c>
      <c r="C14" s="20">
        <v>116398.78002191607</v>
      </c>
      <c r="D14" s="15">
        <v>1645147.0204443028</v>
      </c>
      <c r="H14" s="20">
        <v>98462.496167000034</v>
      </c>
      <c r="I14" s="15">
        <v>1653761.8975180646</v>
      </c>
    </row>
  </sheetData>
  <mergeCells count="2">
    <mergeCell ref="B1:B2"/>
    <mergeCell ref="F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6035-E3E6-49D2-A50E-E5B1239357B1}">
  <sheetPr codeName="Sheet2">
    <tabColor theme="8"/>
  </sheetPr>
  <dimension ref="B2:M4"/>
  <sheetViews>
    <sheetView showGridLines="0" topLeftCell="A2" workbookViewId="0">
      <selection activeCell="O17" sqref="O17"/>
    </sheetView>
  </sheetViews>
  <sheetFormatPr defaultRowHeight="15" x14ac:dyDescent="0.25"/>
  <sheetData>
    <row r="2" spans="2:13" x14ac:dyDescent="0.25">
      <c r="B2" s="109" t="s">
        <v>26</v>
      </c>
      <c r="C2" s="109"/>
      <c r="D2" s="109"/>
      <c r="E2" s="109"/>
      <c r="F2" s="109"/>
      <c r="G2" s="109"/>
      <c r="H2" s="109"/>
      <c r="I2" s="109"/>
      <c r="J2" s="109"/>
      <c r="K2" s="109"/>
    </row>
    <row r="4" spans="2:13" ht="23.25" x14ac:dyDescent="0.35">
      <c r="C4" s="1"/>
      <c r="M4" s="4" t="s">
        <v>24</v>
      </c>
    </row>
  </sheetData>
  <mergeCells count="1">
    <mergeCell ref="B2:K2"/>
  </mergeCells>
  <hyperlinks>
    <hyperlink ref="M4" location="Cover!A1" display="HOME" xr:uid="{F7F22882-E707-4FD1-BA97-3DEB81CD093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2CD-B110-40BE-A86B-C45FC86625C5}">
  <sheetPr codeName="Sheet5">
    <tabColor rgb="FF92D050"/>
    <pageSetUpPr fitToPage="1"/>
  </sheetPr>
  <dimension ref="A1:AB1212"/>
  <sheetViews>
    <sheetView showGridLines="0" tabSelected="1" zoomScale="55" zoomScaleNormal="55" workbookViewId="0">
      <selection activeCell="B13" sqref="B13"/>
    </sheetView>
  </sheetViews>
  <sheetFormatPr defaultColWidth="11.7109375" defaultRowHeight="15.75" x14ac:dyDescent="0.25"/>
  <cols>
    <col min="1" max="7" width="11.7109375" style="5" customWidth="1"/>
    <col min="8" max="8" width="29.28515625" style="5" customWidth="1"/>
    <col min="9" max="9" width="29.85546875" style="5" hidden="1" customWidth="1"/>
    <col min="10" max="10" width="35.85546875" style="5" hidden="1" customWidth="1"/>
    <col min="11" max="11" width="38.42578125" style="5" hidden="1" customWidth="1"/>
    <col min="12" max="12" width="28" style="6" customWidth="1"/>
    <col min="13" max="13" width="27.7109375" style="6" customWidth="1"/>
    <col min="14" max="14" width="33.85546875" style="6" customWidth="1"/>
    <col min="15" max="15" width="11.7109375" style="6"/>
    <col min="16" max="16" width="20.85546875" style="6" customWidth="1"/>
    <col min="17" max="17" width="21.5703125" style="6" customWidth="1"/>
    <col min="18" max="18" width="29.140625" style="6" customWidth="1"/>
    <col min="19" max="19" width="28.85546875" style="6" customWidth="1"/>
    <col min="20" max="20" width="28.5703125" style="5" customWidth="1"/>
    <col min="21" max="21" width="0" style="5" hidden="1" customWidth="1"/>
    <col min="22" max="22" width="12.42578125" style="5" hidden="1" customWidth="1"/>
    <col min="23" max="23" width="10.42578125" style="5" customWidth="1"/>
    <col min="24" max="24" width="25.42578125" style="6" customWidth="1"/>
    <col min="25" max="25" width="4.7109375" style="5" hidden="1" customWidth="1"/>
    <col min="26" max="26" width="23.7109375" style="6" customWidth="1"/>
    <col min="27" max="16384" width="11.7109375" style="5"/>
  </cols>
  <sheetData>
    <row r="1" spans="1:28" ht="3.75" customHeight="1" x14ac:dyDescent="0.25"/>
    <row r="2" spans="1:28" ht="30" hidden="1" customHeight="1" x14ac:dyDescent="0.25"/>
    <row r="3" spans="1:28" ht="36.75" customHeight="1" x14ac:dyDescent="0.25">
      <c r="H3" s="28"/>
      <c r="I3" s="28"/>
      <c r="J3" s="28"/>
      <c r="K3" s="28"/>
      <c r="L3" s="29"/>
      <c r="M3" s="29"/>
      <c r="N3" s="29"/>
      <c r="O3" s="29"/>
      <c r="P3" s="30" t="s">
        <v>59</v>
      </c>
      <c r="Q3" s="30" t="s">
        <v>62</v>
      </c>
      <c r="R3" s="29"/>
      <c r="S3" s="29"/>
      <c r="T3" s="28"/>
      <c r="U3" s="28"/>
      <c r="V3" s="28"/>
      <c r="W3" s="28"/>
      <c r="X3" s="29"/>
      <c r="Y3" s="28"/>
      <c r="Z3" s="29"/>
      <c r="AA3" s="28"/>
      <c r="AB3" s="28"/>
    </row>
    <row r="4" spans="1:28" ht="29.25" customHeight="1" x14ac:dyDescent="0.35">
      <c r="A4" s="7"/>
      <c r="B4" s="8" t="s">
        <v>14</v>
      </c>
      <c r="C4" s="7"/>
      <c r="D4" s="7"/>
      <c r="E4" s="7"/>
      <c r="F4" s="7"/>
      <c r="G4" s="7"/>
      <c r="H4" s="28"/>
      <c r="I4" s="28"/>
      <c r="J4" s="28"/>
      <c r="K4" s="28"/>
      <c r="L4" s="31"/>
      <c r="M4" s="29"/>
      <c r="N4" s="32" t="s">
        <v>19</v>
      </c>
      <c r="O4" s="33"/>
      <c r="P4" s="116">
        <f>R40</f>
        <v>9903481.4832711723</v>
      </c>
      <c r="Q4" s="34">
        <f>R33</f>
        <v>2507364.4496174613</v>
      </c>
      <c r="R4" s="29"/>
      <c r="S4" s="29"/>
      <c r="T4" s="28"/>
      <c r="U4" s="28"/>
      <c r="V4" s="28"/>
      <c r="W4" s="28"/>
      <c r="X4" s="35"/>
      <c r="Y4" s="28"/>
      <c r="Z4" s="29"/>
      <c r="AA4" s="28"/>
      <c r="AB4" s="28"/>
    </row>
    <row r="5" spans="1:28" ht="29.25" customHeight="1" x14ac:dyDescent="0.35">
      <c r="A5" s="7"/>
      <c r="B5" s="10" t="s">
        <v>15</v>
      </c>
      <c r="C5" s="7"/>
      <c r="D5" s="7"/>
      <c r="E5" s="7"/>
      <c r="F5" s="7"/>
      <c r="G5" s="7"/>
      <c r="H5" s="28"/>
      <c r="I5" s="28"/>
      <c r="J5" s="28"/>
      <c r="K5" s="28"/>
      <c r="L5" s="31"/>
      <c r="M5" s="29"/>
      <c r="N5" s="36" t="s">
        <v>20</v>
      </c>
      <c r="O5" s="37"/>
      <c r="P5" s="116">
        <f>M40</f>
        <v>9950085.0694347173</v>
      </c>
      <c r="Q5" s="34">
        <f>M33</f>
        <v>2553968.0357810063</v>
      </c>
      <c r="R5" s="29"/>
      <c r="S5" s="29"/>
      <c r="T5" s="28"/>
      <c r="U5" s="28"/>
      <c r="V5" s="28"/>
      <c r="W5" s="28"/>
      <c r="X5" s="35"/>
      <c r="Y5" s="28"/>
      <c r="Z5" s="29"/>
      <c r="AA5" s="28"/>
      <c r="AB5" s="28"/>
    </row>
    <row r="6" spans="1:28" ht="24" customHeight="1" x14ac:dyDescent="0.35">
      <c r="A6" s="7"/>
      <c r="B6" s="10" t="s">
        <v>4</v>
      </c>
      <c r="C6" s="7"/>
      <c r="D6" s="7"/>
      <c r="E6" s="7"/>
      <c r="F6" s="7"/>
      <c r="G6" s="7"/>
      <c r="H6" s="28"/>
      <c r="I6" s="38" t="s">
        <v>53</v>
      </c>
      <c r="J6" s="28"/>
      <c r="K6" s="28"/>
      <c r="L6" s="29"/>
      <c r="M6" s="29"/>
      <c r="N6" s="39" t="s">
        <v>18</v>
      </c>
      <c r="O6" s="40"/>
      <c r="P6" s="117">
        <f>P5/P4-1</f>
        <v>4.7057780884698364E-3</v>
      </c>
      <c r="Q6" s="41">
        <f>Q5/Q4-1</f>
        <v>1.8586682191595649E-2</v>
      </c>
      <c r="R6" s="29"/>
      <c r="S6" s="29"/>
      <c r="T6" s="28"/>
      <c r="U6" s="28"/>
      <c r="V6" s="28"/>
      <c r="W6" s="28"/>
      <c r="X6" s="35"/>
      <c r="Y6" s="28"/>
      <c r="Z6" s="29"/>
      <c r="AA6" s="28"/>
      <c r="AB6" s="28"/>
    </row>
    <row r="7" spans="1:28" ht="30" hidden="1" customHeight="1" x14ac:dyDescent="0.35">
      <c r="A7" s="7"/>
      <c r="B7" s="7"/>
      <c r="C7" s="7"/>
      <c r="D7" s="7"/>
      <c r="E7" s="7"/>
      <c r="F7" s="7"/>
      <c r="G7" s="7"/>
      <c r="H7" s="28"/>
      <c r="I7" s="28"/>
      <c r="J7" s="28"/>
      <c r="K7" s="28"/>
      <c r="L7" s="29"/>
      <c r="M7" s="29"/>
      <c r="N7" s="42"/>
      <c r="O7" s="29"/>
      <c r="P7" s="29"/>
      <c r="Q7" s="29"/>
      <c r="R7" s="29"/>
      <c r="S7" s="29"/>
      <c r="T7" s="28"/>
      <c r="U7" s="28"/>
      <c r="V7" s="28"/>
      <c r="W7" s="28"/>
      <c r="X7" s="35"/>
      <c r="Y7" s="28"/>
      <c r="Z7" s="29"/>
      <c r="AA7" s="28"/>
      <c r="AB7" s="28"/>
    </row>
    <row r="8" spans="1:28" ht="30" hidden="1" customHeight="1" x14ac:dyDescent="0.25">
      <c r="A8" s="7"/>
      <c r="B8" s="7"/>
      <c r="C8" s="7"/>
      <c r="D8" s="7"/>
      <c r="E8" s="7"/>
      <c r="F8" s="7"/>
      <c r="G8" s="7"/>
      <c r="H8" s="28"/>
      <c r="I8" s="28"/>
      <c r="J8" s="28"/>
      <c r="K8" s="28"/>
      <c r="L8" s="29"/>
      <c r="M8" s="29"/>
      <c r="N8" s="29"/>
      <c r="O8" s="29"/>
      <c r="P8" s="29"/>
      <c r="Q8" s="29"/>
      <c r="R8" s="29"/>
      <c r="S8" s="29"/>
      <c r="T8" s="28"/>
      <c r="U8" s="28"/>
      <c r="V8" s="28"/>
      <c r="W8" s="28"/>
      <c r="X8" s="29"/>
      <c r="Y8" s="28"/>
      <c r="Z8" s="29"/>
      <c r="AA8" s="28"/>
      <c r="AB8" s="28"/>
    </row>
    <row r="9" spans="1:28" ht="10.5" customHeight="1" x14ac:dyDescent="0.25">
      <c r="A9" s="7"/>
      <c r="B9" s="7"/>
      <c r="C9" s="7"/>
      <c r="D9" s="7"/>
      <c r="E9" s="7"/>
      <c r="F9" s="7"/>
      <c r="G9" s="7"/>
      <c r="H9" s="28"/>
      <c r="I9" s="28"/>
      <c r="J9" s="28"/>
      <c r="K9" s="28"/>
      <c r="L9" s="110" t="s">
        <v>12</v>
      </c>
      <c r="M9" s="43"/>
      <c r="N9" s="43"/>
      <c r="O9" s="29"/>
      <c r="P9" s="29"/>
      <c r="Q9" s="29"/>
      <c r="R9" s="29"/>
      <c r="S9" s="29"/>
      <c r="T9" s="28"/>
      <c r="U9" s="28"/>
      <c r="V9" s="28"/>
      <c r="W9" s="28"/>
      <c r="X9" s="29"/>
      <c r="Y9" s="28"/>
      <c r="Z9" s="29"/>
      <c r="AA9" s="28"/>
      <c r="AB9" s="28"/>
    </row>
    <row r="10" spans="1:28" ht="21" x14ac:dyDescent="0.25">
      <c r="A10" s="7"/>
      <c r="B10" s="7"/>
      <c r="C10" s="7"/>
      <c r="D10" s="7"/>
      <c r="E10" s="7"/>
      <c r="F10" s="7"/>
      <c r="G10" s="7"/>
      <c r="H10" s="28"/>
      <c r="I10" s="28"/>
      <c r="J10" s="28"/>
      <c r="K10" s="28">
        <v>0</v>
      </c>
      <c r="L10" s="110"/>
      <c r="M10" s="43"/>
      <c r="N10" s="44" t="s">
        <v>13</v>
      </c>
      <c r="O10" s="29"/>
      <c r="P10" s="111" t="s">
        <v>9</v>
      </c>
      <c r="Q10" s="111"/>
      <c r="R10" s="29"/>
      <c r="S10" s="29"/>
      <c r="T10" s="28"/>
      <c r="U10" s="28"/>
      <c r="V10" s="28"/>
      <c r="W10" s="28"/>
      <c r="X10" s="29"/>
      <c r="Y10" s="28"/>
      <c r="Z10" s="29"/>
      <c r="AA10" s="28"/>
      <c r="AB10" s="28"/>
    </row>
    <row r="11" spans="1:28" ht="24.75" customHeight="1" x14ac:dyDescent="0.25">
      <c r="A11" s="7"/>
      <c r="B11" s="7"/>
      <c r="C11" s="7"/>
      <c r="D11" s="7"/>
      <c r="E11" s="7"/>
      <c r="F11" s="7"/>
      <c r="G11" s="7"/>
      <c r="H11" s="45"/>
      <c r="I11" s="45" t="s">
        <v>42</v>
      </c>
      <c r="J11" s="28"/>
      <c r="K11" s="28">
        <v>0</v>
      </c>
      <c r="L11" s="46">
        <v>0</v>
      </c>
      <c r="M11" s="43"/>
      <c r="N11" s="47">
        <f>SUM(S14:S31)*(1+L11)</f>
        <v>875473.83575433795</v>
      </c>
      <c r="O11" s="29"/>
      <c r="P11" s="112"/>
      <c r="Q11" s="112"/>
      <c r="R11" s="115" t="s">
        <v>50</v>
      </c>
      <c r="S11" s="115"/>
      <c r="T11" s="115"/>
      <c r="U11" s="28"/>
      <c r="V11" s="28"/>
      <c r="W11" s="28"/>
      <c r="X11" s="113" t="s">
        <v>16</v>
      </c>
      <c r="Y11" s="113"/>
      <c r="Z11" s="114"/>
      <c r="AA11" s="28"/>
      <c r="AB11" s="28"/>
    </row>
    <row r="12" spans="1:28" ht="35.2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10" t="s">
        <v>28</v>
      </c>
      <c r="F12" s="10" t="s">
        <v>64</v>
      </c>
      <c r="G12" s="10"/>
      <c r="H12" s="48" t="s">
        <v>8</v>
      </c>
      <c r="I12" s="48" t="s">
        <v>8</v>
      </c>
      <c r="J12" s="49" t="s">
        <v>0</v>
      </c>
      <c r="K12" s="49">
        <v>0</v>
      </c>
      <c r="L12" s="50" t="s">
        <v>27</v>
      </c>
      <c r="M12" s="49" t="s">
        <v>56</v>
      </c>
      <c r="N12" s="49" t="s">
        <v>38</v>
      </c>
      <c r="O12" s="49" t="s">
        <v>11</v>
      </c>
      <c r="P12" s="51" t="s">
        <v>5</v>
      </c>
      <c r="Q12" s="51" t="s">
        <v>6</v>
      </c>
      <c r="R12" s="49" t="s">
        <v>65</v>
      </c>
      <c r="S12" s="49" t="s">
        <v>40</v>
      </c>
      <c r="T12" s="49" t="s">
        <v>7</v>
      </c>
      <c r="U12" s="52"/>
      <c r="V12" s="52"/>
      <c r="W12" s="53"/>
      <c r="X12" s="54" t="s">
        <v>63</v>
      </c>
      <c r="Y12" s="55"/>
      <c r="Z12" s="56" t="s">
        <v>10</v>
      </c>
      <c r="AA12" s="57" t="s">
        <v>60</v>
      </c>
      <c r="AB12" s="58" t="s">
        <v>61</v>
      </c>
    </row>
    <row r="13" spans="1:28" ht="15" customHeight="1" x14ac:dyDescent="0.25">
      <c r="A13" s="9" t="s">
        <v>55</v>
      </c>
      <c r="B13" t="s">
        <v>66</v>
      </c>
      <c r="C13" s="9">
        <v>1</v>
      </c>
      <c r="D13" s="9" t="str">
        <f>A13&amp;"_"&amp;B13&amp;C13</f>
        <v>KC_FB_Sep_Oct_Gamma_Scurve1</v>
      </c>
      <c r="E13" s="12">
        <v>611.21169999999995</v>
      </c>
      <c r="F13" s="13">
        <v>21.878581884320798</v>
      </c>
      <c r="G13" s="13"/>
      <c r="H13" s="28"/>
      <c r="I13" s="59"/>
      <c r="J13" s="60"/>
      <c r="K13" s="60">
        <v>0</v>
      </c>
      <c r="L13" s="61"/>
      <c r="M13" s="62"/>
      <c r="N13" s="62"/>
      <c r="O13" s="63">
        <v>0</v>
      </c>
      <c r="P13" s="64"/>
      <c r="Q13" s="64"/>
      <c r="R13" s="62"/>
      <c r="S13" s="62"/>
      <c r="T13" s="63"/>
      <c r="U13" s="60"/>
      <c r="V13" s="60"/>
      <c r="W13" s="28"/>
      <c r="X13" s="65"/>
      <c r="Y13" s="66"/>
      <c r="Z13" s="67"/>
      <c r="AA13" s="68"/>
      <c r="AB13" s="28"/>
    </row>
    <row r="14" spans="1:28" ht="21" customHeight="1" x14ac:dyDescent="0.35">
      <c r="A14" s="9" t="s">
        <v>55</v>
      </c>
      <c r="B14" t="s">
        <v>66</v>
      </c>
      <c r="C14" s="9">
        <v>2</v>
      </c>
      <c r="D14" s="9" t="str">
        <f>A14&amp;"_"&amp;B14&amp;C14</f>
        <v>KC_FB_Sep_Oct_Gamma_Scurve2</v>
      </c>
      <c r="E14" s="12">
        <v>1222.4233999999999</v>
      </c>
      <c r="F14" s="13">
        <v>86.705924383984794</v>
      </c>
      <c r="G14" s="13"/>
      <c r="H14" s="69" t="s">
        <v>70</v>
      </c>
      <c r="I14" s="69" t="s">
        <v>66</v>
      </c>
      <c r="J14" s="60" t="s">
        <v>30</v>
      </c>
      <c r="K14" s="70" t="str">
        <f>_xlfn.CONCAT("KC_",I14)</f>
        <v>KC_FB_Sep_Oct_Gamma_Scurve</v>
      </c>
      <c r="L14" s="71">
        <v>50</v>
      </c>
      <c r="M14" s="72">
        <f>IFERROR(VLOOKUP(K14&amp;_xlfn.FLOOR.MATH(L14),$D:$I,3,FALSE)+(L14-_xlfn.FLOOR.MATH(L14))*(VLOOKUP(K14&amp;_xlfn.CEILING.MATH(L14),$D:$I,3,FALSE)-VLOOKUP(K14&amp;_xlfn.FLOOR.MATH(L14),$D:$I,3,FALSE)),0)</f>
        <v>35251.305756245703</v>
      </c>
      <c r="N14" s="72">
        <f>IFERROR(VLOOKUP(K14&amp;_xlfn.FLOOR.MATH(L14),$D:$I,2,FALSE)+(L14-_xlfn.FLOOR.MATH(L14))*(VLOOKUP(K14&amp;_xlfn.CEILING.MATH(L14),$D:$I,2,FALSE)-VLOOKUP(K14&amp;_xlfn.FLOOR.MATH(L14),$D:$I,2,FALSE)),0)</f>
        <v>30560.584999999999</v>
      </c>
      <c r="O14" s="63">
        <v>100</v>
      </c>
      <c r="P14" s="73">
        <v>50</v>
      </c>
      <c r="Q14" s="73">
        <v>150</v>
      </c>
      <c r="R14" s="72">
        <f>IFERROR(VLOOKUP(K14&amp;_xlfn.FLOOR.MATH(O14),$D:$I,3,FALSE)+(O14-_xlfn.FLOOR.MATH(O14))*(VLOOKUP(K14&amp;_xlfn.CEILING.MATH(O14),$D:$I,3,FALSE)-VLOOKUP(K14&amp;_xlfn.FLOOR.MATH(O14),$D:$I,3,FALSE)),0)</f>
        <v>93113.162049571605</v>
      </c>
      <c r="S14" s="72">
        <f>IFERROR(VLOOKUP(K14&amp;_xlfn.FLOOR.MATH(O14),$D:$I,2,FALSE)+(O14-_xlfn.FLOOR.MATH(O14))*(VLOOKUP(K14&amp;_xlfn.CEILING.MATH(O14),$D:$I,2,FALSE)-VLOOKUP(K14&amp;_xlfn.FLOOR.MATH(O14),$D:$I,2,FALSE)),0)</f>
        <v>61121.17</v>
      </c>
      <c r="T14" s="74" t="s">
        <v>57</v>
      </c>
      <c r="U14" s="75">
        <v>0</v>
      </c>
      <c r="V14" s="75">
        <v>0</v>
      </c>
      <c r="W14" s="102">
        <f>N14/S14-1</f>
        <v>-0.5</v>
      </c>
      <c r="X14" s="76">
        <f>IFERROR(M14/R14-1,0)</f>
        <v>-0.62141436312216958</v>
      </c>
      <c r="Y14" s="77"/>
      <c r="Z14" s="78">
        <f>IFERROR(N14/S14-1,0)</f>
        <v>-0.5</v>
      </c>
      <c r="AA14" s="79">
        <f>R14/S14</f>
        <v>1.5234191696522106</v>
      </c>
      <c r="AB14" s="79">
        <f t="shared" ref="AB14:AB17" si="0">M14/N14</f>
        <v>1.1534892331493558</v>
      </c>
    </row>
    <row r="15" spans="1:28" ht="21" customHeight="1" x14ac:dyDescent="0.35">
      <c r="A15" s="9" t="s">
        <v>55</v>
      </c>
      <c r="B15" t="s">
        <v>66</v>
      </c>
      <c r="C15" s="9">
        <v>3</v>
      </c>
      <c r="D15" s="9" t="str">
        <f t="shared" ref="D15:D78" si="1">A15&amp;"_"&amp;B15&amp;C15</f>
        <v>KC_FB_Sep_Oct_Gamma_Scurve3</v>
      </c>
      <c r="E15" s="12">
        <v>1833.6351</v>
      </c>
      <c r="F15" s="13">
        <v>193.28872137159101</v>
      </c>
      <c r="G15" s="13"/>
      <c r="H15" s="69" t="s">
        <v>71</v>
      </c>
      <c r="I15" s="69" t="s">
        <v>67</v>
      </c>
      <c r="J15" s="60" t="s">
        <v>30</v>
      </c>
      <c r="K15" s="70" t="str">
        <f>_xlfn.CONCAT("KC_",I15)</f>
        <v>KC_YT_Sep_Oct_Gamma_SC</v>
      </c>
      <c r="L15" s="71">
        <v>102.93200326015806</v>
      </c>
      <c r="M15" s="72">
        <f>IFERROR(VLOOKUP(K15&amp;_xlfn.FLOOR.MATH(L15),$D:$I,3,FALSE)+(L15-_xlfn.FLOOR.MATH(L15))*(VLOOKUP(K15&amp;_xlfn.CEILING.MATH(L15),$D:$I,3,FALSE)-VLOOKUP(K15&amp;_xlfn.FLOOR.MATH(L15),$D:$I,3,FALSE)),0)</f>
        <v>1640936.1375356533</v>
      </c>
      <c r="N15" s="72">
        <f>IFERROR(VLOOKUP(K15&amp;_xlfn.FLOOR.MATH(L15),$D:$I,2,FALSE)+(L15-_xlfn.FLOOR.MATH(L15))*(VLOOKUP(K15&amp;_xlfn.CEILING.MATH(L15),$D:$I,2,FALSE)-VLOOKUP(K15&amp;_xlfn.FLOOR.MATH(L15),$D:$I,2,FALSE)),0)</f>
        <v>611165.16143459093</v>
      </c>
      <c r="O15" s="63">
        <v>100</v>
      </c>
      <c r="P15" s="73">
        <v>50</v>
      </c>
      <c r="Q15" s="73">
        <v>150</v>
      </c>
      <c r="R15" s="72">
        <f>IFERROR(VLOOKUP(K15&amp;_xlfn.FLOOR.MATH(O15),$D:$I,3,FALSE)+(O15-_xlfn.FLOOR.MATH(O15))*(VLOOKUP(K15&amp;_xlfn.CEILING.MATH(O15),$D:$I,3,FALSE)-VLOOKUP(K15&amp;_xlfn.FLOOR.MATH(O15),$D:$I,3,FALSE)),0)</f>
        <v>1592646.09185776</v>
      </c>
      <c r="S15" s="72">
        <f>IFERROR(VLOOKUP(K15&amp;_xlfn.FLOOR.MATH(O15),$D:$I,2,FALSE)+(O15-_xlfn.FLOOR.MATH(O15))*(VLOOKUP(K15&amp;_xlfn.CEILING.MATH(O15),$D:$I,2,FALSE)-VLOOKUP(K15&amp;_xlfn.FLOOR.MATH(O15),$D:$I,2,FALSE)),0)</f>
        <v>593756.21</v>
      </c>
      <c r="T15" s="74" t="s">
        <v>57</v>
      </c>
      <c r="U15" s="75">
        <v>0</v>
      </c>
      <c r="V15" s="75">
        <v>0</v>
      </c>
      <c r="W15" s="102">
        <f t="shared" ref="W15:W17" si="2">N15/S15-1</f>
        <v>2.9320032601580559E-2</v>
      </c>
      <c r="X15" s="76">
        <f t="shared" ref="X15:X30" si="3">IFERROR(M15/R15-1,0)</f>
        <v>3.0320638040535863E-2</v>
      </c>
      <c r="Y15" s="77"/>
      <c r="Z15" s="78">
        <f t="shared" ref="Z15:Z30" si="4">IFERROR(N15/S15-1,0)</f>
        <v>2.9320032601580559E-2</v>
      </c>
      <c r="AA15" s="79">
        <f t="shared" ref="AA15:AA31" si="5">R15/S15</f>
        <v>2.6823232583247596</v>
      </c>
      <c r="AB15" s="79">
        <f t="shared" si="0"/>
        <v>2.6849307537161904</v>
      </c>
    </row>
    <row r="16" spans="1:28" ht="21" customHeight="1" x14ac:dyDescent="0.35">
      <c r="A16" s="9" t="s">
        <v>55</v>
      </c>
      <c r="B16" t="s">
        <v>66</v>
      </c>
      <c r="C16" s="9">
        <v>4</v>
      </c>
      <c r="D16" s="9" t="str">
        <f t="shared" si="1"/>
        <v>KC_FB_Sep_Oct_Gamma_Scurve4</v>
      </c>
      <c r="E16" s="12">
        <v>2444.8467999999998</v>
      </c>
      <c r="F16" s="13">
        <v>340.45900458619599</v>
      </c>
      <c r="G16" s="13"/>
      <c r="H16" s="69" t="s">
        <v>72</v>
      </c>
      <c r="I16" s="69" t="s">
        <v>68</v>
      </c>
      <c r="J16" s="60" t="s">
        <v>30</v>
      </c>
      <c r="K16" s="70" t="str">
        <f t="shared" ref="K16:K17" si="6">_xlfn.CONCAT("KC_",I16)</f>
        <v>KC_Twitter_Sep_Oct_Gamma_SC</v>
      </c>
      <c r="L16" s="71">
        <v>110</v>
      </c>
      <c r="M16" s="72">
        <f>IFERROR(VLOOKUP(K16&amp;_xlfn.FLOOR.MATH(L16),$D:$I,3,FALSE)+(L16-_xlfn.FLOOR.MATH(L16))*(VLOOKUP(K16&amp;_xlfn.CEILING.MATH(L16),$D:$I,3,FALSE)-VLOOKUP(K16&amp;_xlfn.FLOOR.MATH(L16),$D:$I,3,FALSE)),0)</f>
        <v>865199.83645788999</v>
      </c>
      <c r="N16" s="72">
        <f>IFERROR(VLOOKUP(K16&amp;_xlfn.FLOOR.MATH(L16),$D:$I,2,FALSE)+(L16-_xlfn.FLOOR.MATH(L16))*(VLOOKUP(K16&amp;_xlfn.CEILING.MATH(L16),$D:$I,2,FALSE)-VLOOKUP(K16&amp;_xlfn.FLOOR.MATH(L16),$D:$I,2,FALSE)),0)</f>
        <v>226326.35044029899</v>
      </c>
      <c r="O16" s="63">
        <v>100</v>
      </c>
      <c r="P16" s="73">
        <v>50</v>
      </c>
      <c r="Q16" s="73">
        <v>110</v>
      </c>
      <c r="R16" s="72">
        <f>IFERROR(VLOOKUP(K16&amp;_xlfn.FLOOR.MATH(O16),$D:$I,3,FALSE)+(O16-_xlfn.FLOOR.MATH(O16))*(VLOOKUP(K16&amp;_xlfn.CEILING.MATH(O16),$D:$I,3,FALSE)-VLOOKUP(K16&amp;_xlfn.FLOOR.MATH(O16),$D:$I,3,FALSE)),0)</f>
        <v>791971.94298786204</v>
      </c>
      <c r="S16" s="72">
        <f>IFERROR(VLOOKUP(K16&amp;_xlfn.FLOOR.MATH(O16),$D:$I,2,FALSE)+(O16-_xlfn.FLOOR.MATH(O16))*(VLOOKUP(K16&amp;_xlfn.CEILING.MATH(O16),$D:$I,2,FALSE)-VLOOKUP(K16&amp;_xlfn.FLOOR.MATH(O16),$D:$I,2,FALSE)),0)</f>
        <v>205751.227672999</v>
      </c>
      <c r="T16" s="74" t="s">
        <v>57</v>
      </c>
      <c r="U16" s="75">
        <v>0</v>
      </c>
      <c r="V16" s="75">
        <v>0</v>
      </c>
      <c r="W16" s="102">
        <f t="shared" si="2"/>
        <v>0.10000000000000053</v>
      </c>
      <c r="X16" s="76">
        <f t="shared" si="3"/>
        <v>9.2462736992628969E-2</v>
      </c>
      <c r="Y16" s="77"/>
      <c r="Z16" s="78">
        <f t="shared" si="4"/>
        <v>0.10000000000000053</v>
      </c>
      <c r="AA16" s="79">
        <f t="shared" si="5"/>
        <v>3.8491723813504786</v>
      </c>
      <c r="AB16" s="79">
        <f t="shared" si="0"/>
        <v>3.82279763171507</v>
      </c>
    </row>
    <row r="17" spans="1:28" ht="21" customHeight="1" x14ac:dyDescent="0.35">
      <c r="A17" s="9" t="s">
        <v>55</v>
      </c>
      <c r="B17" t="s">
        <v>66</v>
      </c>
      <c r="C17" s="9">
        <v>5</v>
      </c>
      <c r="D17" s="9" t="str">
        <f t="shared" si="1"/>
        <v>KC_FB_Sep_Oct_Gamma_Scurve5</v>
      </c>
      <c r="E17" s="12">
        <v>3056.0585000000001</v>
      </c>
      <c r="F17" s="13">
        <v>527.07365904927406</v>
      </c>
      <c r="G17" s="13"/>
      <c r="H17" s="69" t="s">
        <v>73</v>
      </c>
      <c r="I17" s="69" t="s">
        <v>69</v>
      </c>
      <c r="J17" s="60" t="s">
        <v>30</v>
      </c>
      <c r="K17" s="70" t="str">
        <f t="shared" si="6"/>
        <v>KC_Amoad_Gamma_Scurve</v>
      </c>
      <c r="L17" s="71">
        <v>50</v>
      </c>
      <c r="M17" s="72">
        <f>IFERROR(VLOOKUP(K17&amp;_xlfn.FLOOR.MATH(L17),$D:$I,3,FALSE)+(L17-_xlfn.FLOOR.MATH(L17))*(VLOOKUP(K17&amp;_xlfn.CEILING.MATH(L17),$D:$I,3,FALSE)-VLOOKUP(K17&amp;_xlfn.FLOOR.MATH(L17),$D:$I,3,FALSE)),0)</f>
        <v>12580.756031217101</v>
      </c>
      <c r="N17" s="72">
        <f>IFERROR(VLOOKUP(K17&amp;_xlfn.FLOOR.MATH(L17),$D:$I,2,FALSE)+(L17-_xlfn.FLOOR.MATH(L17))*(VLOOKUP(K17&amp;_xlfn.CEILING.MATH(L17),$D:$I,2,FALSE)-VLOOKUP(K17&amp;_xlfn.FLOOR.MATH(L17),$D:$I,2,FALSE)),0)</f>
        <v>7422.6140406694503</v>
      </c>
      <c r="O17" s="63">
        <v>100</v>
      </c>
      <c r="P17" s="73">
        <v>50</v>
      </c>
      <c r="Q17" s="73">
        <v>150</v>
      </c>
      <c r="R17" s="72">
        <f>IFERROR(VLOOKUP(K17&amp;_xlfn.FLOOR.MATH(O17),$D:$I,3,FALSE)+(O17-_xlfn.FLOOR.MATH(O17))*(VLOOKUP(K17&amp;_xlfn.CEILING.MATH(O17),$D:$I,3,FALSE)-VLOOKUP(K17&amp;_xlfn.FLOOR.MATH(O17),$D:$I,3,FALSE)),0)</f>
        <v>29633.2527222682</v>
      </c>
      <c r="S17" s="72">
        <f>IFERROR(VLOOKUP(K17&amp;_xlfn.FLOOR.MATH(O17),$D:$I,2,FALSE)+(O17-_xlfn.FLOOR.MATH(O17))*(VLOOKUP(K17&amp;_xlfn.CEILING.MATH(O17),$D:$I,2,FALSE)-VLOOKUP(K17&amp;_xlfn.FLOOR.MATH(O17),$D:$I,2,FALSE)),0)</f>
        <v>14845.228081338901</v>
      </c>
      <c r="T17" s="74" t="s">
        <v>57</v>
      </c>
      <c r="U17" s="75">
        <v>0</v>
      </c>
      <c r="V17" s="75">
        <v>0</v>
      </c>
      <c r="W17" s="102">
        <f t="shared" si="2"/>
        <v>-0.5</v>
      </c>
      <c r="X17" s="76">
        <f t="shared" si="3"/>
        <v>-0.5754513974848543</v>
      </c>
      <c r="Y17" s="77"/>
      <c r="Z17" s="78">
        <f t="shared" si="4"/>
        <v>-0.5</v>
      </c>
      <c r="AA17" s="79">
        <f t="shared" si="5"/>
        <v>1.9961466782392177</v>
      </c>
      <c r="AB17" s="79">
        <f t="shared" si="0"/>
        <v>1.6949225653234199</v>
      </c>
    </row>
    <row r="18" spans="1:28" ht="21" customHeight="1" x14ac:dyDescent="0.35">
      <c r="A18" s="9" t="s">
        <v>55</v>
      </c>
      <c r="B18" t="s">
        <v>66</v>
      </c>
      <c r="C18" s="9">
        <v>6</v>
      </c>
      <c r="D18" s="9" t="str">
        <f t="shared" si="1"/>
        <v>KC_FB_Sep_Oct_Gamma_Scurve6</v>
      </c>
      <c r="E18" s="12">
        <v>3667.2701999999999</v>
      </c>
      <c r="F18" s="13">
        <v>752.01394725168495</v>
      </c>
      <c r="G18" s="13"/>
      <c r="H18" s="69"/>
      <c r="I18" s="69"/>
      <c r="J18" s="60"/>
      <c r="K18" s="70"/>
      <c r="L18" s="71">
        <v>0</v>
      </c>
      <c r="M18" s="72"/>
      <c r="N18" s="72"/>
      <c r="O18" s="63"/>
      <c r="P18" s="73">
        <v>0</v>
      </c>
      <c r="Q18" s="73">
        <v>0</v>
      </c>
      <c r="R18" s="72"/>
      <c r="S18" s="72"/>
      <c r="T18" s="74"/>
      <c r="U18" s="75"/>
      <c r="V18" s="75"/>
      <c r="W18" s="102"/>
      <c r="X18" s="76"/>
      <c r="Y18" s="77"/>
      <c r="Z18" s="78"/>
      <c r="AA18" s="79"/>
      <c r="AB18" s="79"/>
    </row>
    <row r="19" spans="1:28" ht="21" customHeight="1" x14ac:dyDescent="0.35">
      <c r="A19" s="9" t="s">
        <v>55</v>
      </c>
      <c r="B19" t="s">
        <v>66</v>
      </c>
      <c r="C19" s="9">
        <v>7</v>
      </c>
      <c r="D19" s="9" t="str">
        <f t="shared" si="1"/>
        <v>KC_FB_Sep_Oct_Gamma_Scurve7</v>
      </c>
      <c r="E19" s="12">
        <v>4278.4818999999998</v>
      </c>
      <c r="F19" s="13">
        <v>1014.18504195813</v>
      </c>
      <c r="G19" s="13"/>
      <c r="H19" s="69"/>
      <c r="I19" s="69"/>
      <c r="J19" s="60"/>
      <c r="K19" s="70"/>
      <c r="L19" s="71">
        <v>0</v>
      </c>
      <c r="M19" s="72"/>
      <c r="N19" s="72"/>
      <c r="O19" s="63"/>
      <c r="P19" s="73">
        <v>0</v>
      </c>
      <c r="Q19" s="73">
        <v>0</v>
      </c>
      <c r="R19" s="72"/>
      <c r="S19" s="72"/>
      <c r="T19" s="74"/>
      <c r="U19" s="75"/>
      <c r="V19" s="75"/>
      <c r="W19" s="102"/>
      <c r="X19" s="76"/>
      <c r="Y19" s="77"/>
      <c r="Z19" s="78"/>
      <c r="AA19" s="79"/>
      <c r="AB19" s="79"/>
    </row>
    <row r="20" spans="1:28" ht="21" customHeight="1" x14ac:dyDescent="0.35">
      <c r="A20" s="9" t="s">
        <v>55</v>
      </c>
      <c r="B20" t="s">
        <v>66</v>
      </c>
      <c r="C20" s="9">
        <v>8</v>
      </c>
      <c r="D20" s="9" t="str">
        <f t="shared" si="1"/>
        <v>KC_FB_Sep_Oct_Gamma_Scurve8</v>
      </c>
      <c r="E20" s="12">
        <v>4889.6935999999996</v>
      </c>
      <c r="F20" s="13">
        <v>1312.51556747825</v>
      </c>
      <c r="G20" s="13"/>
      <c r="H20" s="69"/>
      <c r="I20" s="69"/>
      <c r="J20" s="60"/>
      <c r="K20" s="70"/>
      <c r="L20" s="71">
        <v>0</v>
      </c>
      <c r="M20" s="72"/>
      <c r="N20" s="72"/>
      <c r="O20" s="63"/>
      <c r="P20" s="73">
        <v>0</v>
      </c>
      <c r="Q20" s="73">
        <v>0</v>
      </c>
      <c r="R20" s="72"/>
      <c r="S20" s="72"/>
      <c r="T20" s="74"/>
      <c r="U20" s="75"/>
      <c r="V20" s="75"/>
      <c r="W20" s="102"/>
      <c r="X20" s="76"/>
      <c r="Y20" s="77"/>
      <c r="Z20" s="78"/>
      <c r="AA20" s="79"/>
      <c r="AB20" s="79"/>
    </row>
    <row r="21" spans="1:28" ht="21" customHeight="1" x14ac:dyDescent="0.35">
      <c r="A21" s="9" t="s">
        <v>55</v>
      </c>
      <c r="B21" t="s">
        <v>66</v>
      </c>
      <c r="C21" s="9">
        <v>9</v>
      </c>
      <c r="D21" s="9" t="str">
        <f t="shared" si="1"/>
        <v>KC_FB_Sep_Oct_Gamma_Scurve9</v>
      </c>
      <c r="E21" s="12">
        <v>5500.9053000000004</v>
      </c>
      <c r="F21" s="13">
        <v>1645.9571492560401</v>
      </c>
      <c r="G21" s="13"/>
      <c r="H21" s="69"/>
      <c r="I21" s="69"/>
      <c r="J21" s="60"/>
      <c r="K21" s="70"/>
      <c r="L21" s="71">
        <v>0</v>
      </c>
      <c r="M21" s="72"/>
      <c r="N21" s="72"/>
      <c r="O21" s="63"/>
      <c r="P21" s="73">
        <v>0</v>
      </c>
      <c r="Q21" s="73">
        <v>0</v>
      </c>
      <c r="R21" s="72"/>
      <c r="S21" s="72"/>
      <c r="T21" s="74"/>
      <c r="U21" s="75"/>
      <c r="V21" s="75"/>
      <c r="W21" s="102"/>
      <c r="X21" s="76"/>
      <c r="Y21" s="77"/>
      <c r="Z21" s="78"/>
      <c r="AA21" s="79"/>
      <c r="AB21" s="79"/>
    </row>
    <row r="22" spans="1:28" ht="21" customHeight="1" x14ac:dyDescent="0.35">
      <c r="A22" s="9" t="s">
        <v>55</v>
      </c>
      <c r="B22" t="s">
        <v>66</v>
      </c>
      <c r="C22" s="9">
        <v>10</v>
      </c>
      <c r="D22" s="9" t="str">
        <f t="shared" si="1"/>
        <v>KC_FB_Sep_Oct_Gamma_Scurve10</v>
      </c>
      <c r="E22" s="12">
        <v>6112.1170000000002</v>
      </c>
      <c r="F22" s="13">
        <v>2013.4839716318399</v>
      </c>
      <c r="G22" s="13"/>
      <c r="H22" s="69"/>
      <c r="I22" s="69"/>
      <c r="J22" s="60"/>
      <c r="K22" s="70"/>
      <c r="L22" s="71">
        <v>0</v>
      </c>
      <c r="M22" s="72"/>
      <c r="N22" s="72"/>
      <c r="O22" s="63"/>
      <c r="P22" s="73">
        <v>0</v>
      </c>
      <c r="Q22" s="73">
        <v>0</v>
      </c>
      <c r="R22" s="72"/>
      <c r="S22" s="72"/>
      <c r="T22" s="74"/>
      <c r="U22" s="75"/>
      <c r="V22" s="75"/>
      <c r="W22" s="102"/>
      <c r="X22" s="76"/>
      <c r="Y22" s="77"/>
      <c r="Z22" s="78"/>
      <c r="AA22" s="79"/>
      <c r="AB22" s="79"/>
    </row>
    <row r="23" spans="1:28" ht="21" customHeight="1" x14ac:dyDescent="0.35">
      <c r="A23" s="9" t="s">
        <v>55</v>
      </c>
      <c r="B23" t="s">
        <v>66</v>
      </c>
      <c r="C23" s="9">
        <v>11</v>
      </c>
      <c r="D23" s="9" t="str">
        <f t="shared" si="1"/>
        <v>KC_FB_Sep_Oct_Gamma_Scurve11</v>
      </c>
      <c r="E23" s="12">
        <v>6723.3287</v>
      </c>
      <c r="F23" s="13">
        <v>2414.0923436337298</v>
      </c>
      <c r="G23" s="13"/>
      <c r="H23" s="69"/>
      <c r="I23" s="69"/>
      <c r="J23" s="60"/>
      <c r="K23" s="70"/>
      <c r="L23" s="71">
        <v>0</v>
      </c>
      <c r="M23" s="72"/>
      <c r="N23" s="72"/>
      <c r="O23" s="63"/>
      <c r="P23" s="73">
        <v>0</v>
      </c>
      <c r="Q23" s="73">
        <v>0</v>
      </c>
      <c r="R23" s="72"/>
      <c r="S23" s="72"/>
      <c r="T23" s="74"/>
      <c r="U23" s="75"/>
      <c r="V23" s="75"/>
      <c r="W23" s="102"/>
      <c r="X23" s="76"/>
      <c r="Y23" s="77"/>
      <c r="Z23" s="78"/>
      <c r="AA23" s="79"/>
      <c r="AB23" s="79"/>
    </row>
    <row r="24" spans="1:28" ht="21" customHeight="1" x14ac:dyDescent="0.35">
      <c r="A24" s="9" t="s">
        <v>55</v>
      </c>
      <c r="B24" t="s">
        <v>66</v>
      </c>
      <c r="C24" s="9">
        <v>12</v>
      </c>
      <c r="D24" s="9" t="str">
        <f t="shared" si="1"/>
        <v>KC_FB_Sep_Oct_Gamma_Scurve12</v>
      </c>
      <c r="E24" s="12">
        <v>7334.5403999999999</v>
      </c>
      <c r="F24" s="13">
        <v>2846.80027265734</v>
      </c>
      <c r="G24" s="13"/>
      <c r="H24" s="69"/>
      <c r="I24" s="69"/>
      <c r="J24" s="60"/>
      <c r="K24" s="70"/>
      <c r="L24" s="71">
        <v>0</v>
      </c>
      <c r="M24" s="72"/>
      <c r="N24" s="72"/>
      <c r="O24" s="63"/>
      <c r="P24" s="73">
        <v>0</v>
      </c>
      <c r="Q24" s="73">
        <v>0</v>
      </c>
      <c r="R24" s="72"/>
      <c r="S24" s="72"/>
      <c r="T24" s="74"/>
      <c r="U24" s="75"/>
      <c r="V24" s="75"/>
      <c r="W24" s="102"/>
      <c r="X24" s="76"/>
      <c r="Y24" s="77"/>
      <c r="Z24" s="78"/>
      <c r="AA24" s="79"/>
      <c r="AB24" s="79"/>
    </row>
    <row r="25" spans="1:28" ht="21" customHeight="1" x14ac:dyDescent="0.35">
      <c r="A25" s="9" t="s">
        <v>55</v>
      </c>
      <c r="B25" t="s">
        <v>66</v>
      </c>
      <c r="C25" s="9">
        <v>13</v>
      </c>
      <c r="D25" s="9" t="str">
        <f t="shared" si="1"/>
        <v>KC_FB_Sep_Oct_Gamma_Scurve13</v>
      </c>
      <c r="E25" s="12">
        <v>7945.7520999999997</v>
      </c>
      <c r="F25" s="13">
        <v>3310.6470458959002</v>
      </c>
      <c r="G25" s="13"/>
      <c r="H25" s="69"/>
      <c r="I25" s="69"/>
      <c r="J25" s="60"/>
      <c r="K25" s="70"/>
      <c r="L25" s="71">
        <v>0</v>
      </c>
      <c r="M25" s="72"/>
      <c r="N25" s="72"/>
      <c r="O25" s="63"/>
      <c r="P25" s="73">
        <v>0</v>
      </c>
      <c r="Q25" s="73">
        <v>0</v>
      </c>
      <c r="R25" s="72"/>
      <c r="S25" s="72"/>
      <c r="T25" s="74"/>
      <c r="U25" s="75"/>
      <c r="V25" s="75"/>
      <c r="W25" s="102"/>
      <c r="X25" s="76"/>
      <c r="Y25" s="77"/>
      <c r="Z25" s="78"/>
      <c r="AA25" s="79"/>
      <c r="AB25" s="79"/>
    </row>
    <row r="26" spans="1:28" ht="21" customHeight="1" x14ac:dyDescent="0.35">
      <c r="A26" s="9" t="s">
        <v>55</v>
      </c>
      <c r="B26" t="s">
        <v>66</v>
      </c>
      <c r="C26" s="9">
        <v>14</v>
      </c>
      <c r="D26" s="9" t="str">
        <f t="shared" si="1"/>
        <v>KC_FB_Sep_Oct_Gamma_Scurve14</v>
      </c>
      <c r="E26" s="12">
        <v>8556.9637999999995</v>
      </c>
      <c r="F26" s="13">
        <v>3804.6928193843801</v>
      </c>
      <c r="G26" s="13"/>
      <c r="H26" s="69"/>
      <c r="I26" s="69"/>
      <c r="J26" s="60"/>
      <c r="K26" s="70"/>
      <c r="L26" s="71">
        <v>0</v>
      </c>
      <c r="M26" s="72"/>
      <c r="N26" s="72"/>
      <c r="O26" s="63"/>
      <c r="P26" s="73">
        <v>0</v>
      </c>
      <c r="Q26" s="73">
        <v>0</v>
      </c>
      <c r="R26" s="72"/>
      <c r="S26" s="72"/>
      <c r="T26" s="74"/>
      <c r="U26" s="75"/>
      <c r="V26" s="75"/>
      <c r="W26" s="102"/>
      <c r="X26" s="76"/>
      <c r="Y26" s="77"/>
      <c r="Z26" s="78"/>
      <c r="AA26" s="79"/>
      <c r="AB26" s="79"/>
    </row>
    <row r="27" spans="1:28" ht="21" hidden="1" customHeight="1" x14ac:dyDescent="0.25">
      <c r="A27" s="9" t="s">
        <v>55</v>
      </c>
      <c r="B27" t="s">
        <v>66</v>
      </c>
      <c r="C27" s="9">
        <v>15</v>
      </c>
      <c r="D27" s="9" t="str">
        <f t="shared" si="1"/>
        <v>KC_FB_Sep_Oct_Gamma_Scurve15</v>
      </c>
      <c r="E27" s="12">
        <v>9168.1754999999994</v>
      </c>
      <c r="F27" s="13">
        <v>4328.0182145240296</v>
      </c>
      <c r="G27" s="13"/>
      <c r="H27" s="28"/>
      <c r="I27" s="69"/>
      <c r="J27" s="60"/>
      <c r="K27" s="81"/>
      <c r="L27" s="71">
        <v>0</v>
      </c>
      <c r="M27" s="72">
        <f>IFERROR(VLOOKUP(K27&amp;_xlfn.FLOOR.MATH(L27),$D:$I,3,FALSE)+(L27-_xlfn.FLOOR.MATH(L27))*(VLOOKUP(K27&amp;_xlfn.CEILING.MATH(L27),$D:$I,3,FALSE)-VLOOKUP(K27&amp;_xlfn.FLOOR.MATH(L27),$D:$I,3,FALSE)),0)</f>
        <v>0</v>
      </c>
      <c r="N27" s="72">
        <f>IFERROR(VLOOKUP(K27&amp;_xlfn.FLOOR.MATH(L27),$D:$I,2,FALSE)+(L27-_xlfn.FLOOR.MATH(L27))*(VLOOKUP(K27&amp;_xlfn.CEILING.MATH(L27),$D:$I,2,FALSE)-VLOOKUP(K27&amp;_xlfn.FLOOR.MATH(L27),$D:$I,2,FALSE)),0)</f>
        <v>0</v>
      </c>
      <c r="O27" s="63">
        <v>0</v>
      </c>
      <c r="P27" s="73">
        <v>50</v>
      </c>
      <c r="Q27" s="73">
        <v>150</v>
      </c>
      <c r="R27" s="72">
        <f>IFERROR(VLOOKUP(K27&amp;_xlfn.FLOOR.MATH(O27),$D:$I,3,FALSE)+(O27-_xlfn.FLOOR.MATH(O27))*(VLOOKUP(K27&amp;_xlfn.CEILING.MATH(O27),$D:$I,3,FALSE)-VLOOKUP(K27&amp;_xlfn.FLOOR.MATH(O27),$D:$I,3,FALSE)),0)</f>
        <v>0</v>
      </c>
      <c r="S27" s="72">
        <f>IFERROR(VLOOKUP(K27&amp;_xlfn.FLOOR.MATH(O27),$D:$I,2,FALSE)+(O27-_xlfn.FLOOR.MATH(O27))*(VLOOKUP(K27&amp;_xlfn.CEILING.MATH(O27),$D:$I,2,FALSE)-VLOOKUP(K27&amp;_xlfn.FLOOR.MATH(O27),$D:$I,2,FALSE)),0)</f>
        <v>0</v>
      </c>
      <c r="T27" s="74" t="s">
        <v>43</v>
      </c>
      <c r="U27" s="75"/>
      <c r="V27" s="75"/>
      <c r="W27" s="28"/>
      <c r="X27" s="76">
        <f t="shared" si="3"/>
        <v>0</v>
      </c>
      <c r="Y27" s="77"/>
      <c r="Z27" s="78">
        <f t="shared" si="4"/>
        <v>0</v>
      </c>
      <c r="AA27" s="79" t="e">
        <f t="shared" si="5"/>
        <v>#DIV/0!</v>
      </c>
      <c r="AB27" s="79" t="e">
        <f>N27/M27</f>
        <v>#DIV/0!</v>
      </c>
    </row>
    <row r="28" spans="1:28" ht="21" hidden="1" customHeight="1" x14ac:dyDescent="0.25">
      <c r="A28" s="9" t="s">
        <v>55</v>
      </c>
      <c r="B28" t="s">
        <v>66</v>
      </c>
      <c r="C28" s="9">
        <v>16</v>
      </c>
      <c r="D28" s="9" t="str">
        <f t="shared" si="1"/>
        <v>KC_FB_Sep_Oct_Gamma_Scurve16</v>
      </c>
      <c r="E28" s="12">
        <v>9779.3871999999992</v>
      </c>
      <c r="F28" s="13">
        <v>4879.7239219560697</v>
      </c>
      <c r="G28" s="13"/>
      <c r="H28" s="28"/>
      <c r="I28" s="69"/>
      <c r="J28" s="60"/>
      <c r="K28" s="81"/>
      <c r="L28" s="71">
        <v>0</v>
      </c>
      <c r="M28" s="72">
        <f>IFERROR(VLOOKUP(K28&amp;_xlfn.FLOOR.MATH(L28),$D:$I,3,FALSE)+(L28-_xlfn.FLOOR.MATH(L28))*(VLOOKUP(K28&amp;_xlfn.CEILING.MATH(L28),$D:$I,3,FALSE)-VLOOKUP(K28&amp;_xlfn.FLOOR.MATH(L28),$D:$I,3,FALSE)),0)</f>
        <v>0</v>
      </c>
      <c r="N28" s="72">
        <f>IFERROR(VLOOKUP(K28&amp;_xlfn.FLOOR.MATH(L28),$D:$I,2,FALSE)+(L28-_xlfn.FLOOR.MATH(L28))*(VLOOKUP(K28&amp;_xlfn.CEILING.MATH(L28),$D:$I,2,FALSE)-VLOOKUP(K28&amp;_xlfn.FLOOR.MATH(L28),$D:$I,2,FALSE)),0)</f>
        <v>0</v>
      </c>
      <c r="O28" s="63">
        <v>0</v>
      </c>
      <c r="P28" s="73">
        <v>50</v>
      </c>
      <c r="Q28" s="73">
        <v>150</v>
      </c>
      <c r="R28" s="72">
        <f>IFERROR(VLOOKUP(K28&amp;_xlfn.FLOOR.MATH(O28),$D:$I,3,FALSE)+(O28-_xlfn.FLOOR.MATH(O28))*(VLOOKUP(K28&amp;_xlfn.CEILING.MATH(O28),$D:$I,3,FALSE)-VLOOKUP(K28&amp;_xlfn.FLOOR.MATH(O28),$D:$I,3,FALSE)),0)</f>
        <v>0</v>
      </c>
      <c r="S28" s="72">
        <f>IFERROR(VLOOKUP(K28&amp;_xlfn.FLOOR.MATH(O28),$D:$I,2,FALSE)+(O28-_xlfn.FLOOR.MATH(O28))*(VLOOKUP(K28&amp;_xlfn.CEILING.MATH(O28),$D:$I,2,FALSE)-VLOOKUP(K28&amp;_xlfn.FLOOR.MATH(O28),$D:$I,2,FALSE)),0)</f>
        <v>0</v>
      </c>
      <c r="T28" s="74" t="s">
        <v>44</v>
      </c>
      <c r="U28" s="75"/>
      <c r="V28" s="75"/>
      <c r="W28" s="28"/>
      <c r="X28" s="76">
        <f t="shared" si="3"/>
        <v>0</v>
      </c>
      <c r="Y28" s="77"/>
      <c r="Z28" s="78">
        <f t="shared" si="4"/>
        <v>0</v>
      </c>
      <c r="AA28" s="79" t="e">
        <f t="shared" si="5"/>
        <v>#DIV/0!</v>
      </c>
      <c r="AB28" s="79" t="s">
        <v>54</v>
      </c>
    </row>
    <row r="29" spans="1:28" ht="21" hidden="1" customHeight="1" x14ac:dyDescent="0.25">
      <c r="A29" s="9" t="s">
        <v>55</v>
      </c>
      <c r="B29" t="s">
        <v>66</v>
      </c>
      <c r="C29" s="9">
        <v>17</v>
      </c>
      <c r="D29" s="9" t="str">
        <f t="shared" si="1"/>
        <v>KC_FB_Sep_Oct_Gamma_Scurve17</v>
      </c>
      <c r="E29" s="12">
        <v>10390.598900000001</v>
      </c>
      <c r="F29" s="13">
        <v>5458.9303126552004</v>
      </c>
      <c r="G29" s="13"/>
      <c r="H29" s="28"/>
      <c r="I29" s="69"/>
      <c r="J29" s="60"/>
      <c r="K29" s="81"/>
      <c r="L29" s="71">
        <v>0</v>
      </c>
      <c r="M29" s="72">
        <f>IFERROR(VLOOKUP(K29&amp;_xlfn.FLOOR.MATH(L29),$D:$I,3,FALSE)+(L29-_xlfn.FLOOR.MATH(L29))*(VLOOKUP(K29&amp;_xlfn.CEILING.MATH(L29),$D:$I,3,FALSE)-VLOOKUP(K29&amp;_xlfn.FLOOR.MATH(L29),$D:$I,3,FALSE)),0)</f>
        <v>0</v>
      </c>
      <c r="N29" s="72">
        <f>IFERROR(VLOOKUP(K29&amp;_xlfn.FLOOR.MATH(L29),$D:$I,2,FALSE)+(L29-_xlfn.FLOOR.MATH(L29))*(VLOOKUP(K29&amp;_xlfn.CEILING.MATH(L29),$D:$I,2,FALSE)-VLOOKUP(K29&amp;_xlfn.FLOOR.MATH(L29),$D:$I,2,FALSE)),0)</f>
        <v>0</v>
      </c>
      <c r="O29" s="63">
        <v>0</v>
      </c>
      <c r="P29" s="73">
        <v>50</v>
      </c>
      <c r="Q29" s="73">
        <v>150</v>
      </c>
      <c r="R29" s="72">
        <f>IFERROR(VLOOKUP(K29&amp;_xlfn.FLOOR.MATH(O29),$D:$I,3,FALSE)+(O29-_xlfn.FLOOR.MATH(O29))*(VLOOKUP(K29&amp;_xlfn.CEILING.MATH(O29),$D:$I,3,FALSE)-VLOOKUP(K29&amp;_xlfn.FLOOR.MATH(O29),$D:$I,3,FALSE)),0)</f>
        <v>0</v>
      </c>
      <c r="S29" s="72">
        <f>IFERROR(VLOOKUP(K29&amp;_xlfn.FLOOR.MATH(O29),$D:$I,2,FALSE)+(O29-_xlfn.FLOOR.MATH(O29))*(VLOOKUP(K29&amp;_xlfn.CEILING.MATH(O29),$D:$I,2,FALSE)-VLOOKUP(K29&amp;_xlfn.FLOOR.MATH(O29),$D:$I,2,FALSE)),0)</f>
        <v>0</v>
      </c>
      <c r="T29" s="74" t="s">
        <v>46</v>
      </c>
      <c r="U29" s="75"/>
      <c r="V29" s="75"/>
      <c r="W29" s="28"/>
      <c r="X29" s="76">
        <f t="shared" si="3"/>
        <v>0</v>
      </c>
      <c r="Y29" s="77"/>
      <c r="Z29" s="78">
        <f t="shared" si="4"/>
        <v>0</v>
      </c>
      <c r="AA29" s="79" t="e">
        <f t="shared" si="5"/>
        <v>#DIV/0!</v>
      </c>
      <c r="AB29" s="79" t="s">
        <v>54</v>
      </c>
    </row>
    <row r="30" spans="1:28" ht="21" hidden="1" customHeight="1" x14ac:dyDescent="0.25">
      <c r="A30" s="9" t="s">
        <v>55</v>
      </c>
      <c r="B30" t="s">
        <v>66</v>
      </c>
      <c r="C30" s="9">
        <v>18</v>
      </c>
      <c r="D30" s="9" t="str">
        <f t="shared" si="1"/>
        <v>KC_FB_Sep_Oct_Gamma_Scurve18</v>
      </c>
      <c r="E30" s="12">
        <v>11001.810600000001</v>
      </c>
      <c r="F30" s="13">
        <v>6064.7770561161296</v>
      </c>
      <c r="G30" s="13"/>
      <c r="H30" s="28"/>
      <c r="I30" s="69"/>
      <c r="J30" s="60"/>
      <c r="K30" s="81"/>
      <c r="L30" s="71">
        <v>0</v>
      </c>
      <c r="M30" s="72">
        <f>IFERROR(VLOOKUP(K30&amp;_xlfn.FLOOR.MATH(L30),$D:$I,3,FALSE)+(L30-_xlfn.FLOOR.MATH(L30))*(VLOOKUP(K30&amp;_xlfn.CEILING.MATH(L30),$D:$I,3,FALSE)-VLOOKUP(K30&amp;_xlfn.FLOOR.MATH(L30),$D:$I,3,FALSE)),0)</f>
        <v>0</v>
      </c>
      <c r="N30" s="72">
        <f>IFERROR(VLOOKUP(K30&amp;_xlfn.FLOOR.MATH(L30),$D:$I,2,FALSE)+(L30-_xlfn.FLOOR.MATH(L30))*(VLOOKUP(K30&amp;_xlfn.CEILING.MATH(L30),$D:$I,2,FALSE)-VLOOKUP(K30&amp;_xlfn.FLOOR.MATH(L30),$D:$I,2,FALSE)),0)</f>
        <v>0</v>
      </c>
      <c r="O30" s="63">
        <v>0</v>
      </c>
      <c r="P30" s="73">
        <v>50</v>
      </c>
      <c r="Q30" s="73">
        <v>150</v>
      </c>
      <c r="R30" s="72">
        <f>IFERROR(VLOOKUP(K30&amp;_xlfn.FLOOR.MATH(O30),$D:$I,3,FALSE)+(O30-_xlfn.FLOOR.MATH(O30))*(VLOOKUP(K30&amp;_xlfn.CEILING.MATH(O30),$D:$I,3,FALSE)-VLOOKUP(K30&amp;_xlfn.FLOOR.MATH(O30),$D:$I,3,FALSE)),0)</f>
        <v>0</v>
      </c>
      <c r="S30" s="72">
        <f>IFERROR(VLOOKUP(K30&amp;_xlfn.FLOOR.MATH(O30),$D:$I,2,FALSE)+(O30-_xlfn.FLOOR.MATH(O30))*(VLOOKUP(K30&amp;_xlfn.CEILING.MATH(O30),$D:$I,2,FALSE)-VLOOKUP(K30&amp;_xlfn.FLOOR.MATH(O30),$D:$I,2,FALSE)),0)</f>
        <v>0</v>
      </c>
      <c r="T30" s="74" t="s">
        <v>44</v>
      </c>
      <c r="U30" s="75"/>
      <c r="V30" s="75"/>
      <c r="W30" s="28"/>
      <c r="X30" s="76">
        <f t="shared" si="3"/>
        <v>0</v>
      </c>
      <c r="Y30" s="77"/>
      <c r="Z30" s="78">
        <f t="shared" si="4"/>
        <v>0</v>
      </c>
      <c r="AA30" s="79" t="e">
        <f t="shared" si="5"/>
        <v>#DIV/0!</v>
      </c>
      <c r="AB30" s="79" t="s">
        <v>54</v>
      </c>
    </row>
    <row r="31" spans="1:28" ht="21" hidden="1" customHeight="1" x14ac:dyDescent="0.25">
      <c r="A31" s="9" t="s">
        <v>55</v>
      </c>
      <c r="B31" t="s">
        <v>66</v>
      </c>
      <c r="C31" s="9">
        <v>19</v>
      </c>
      <c r="D31" s="9" t="str">
        <f t="shared" si="1"/>
        <v>KC_FB_Sep_Oct_Gamma_Scurve19</v>
      </c>
      <c r="E31" s="12">
        <v>11613.022300000001</v>
      </c>
      <c r="F31" s="13">
        <v>6696.4227455084001</v>
      </c>
      <c r="G31" s="13"/>
      <c r="H31" s="28"/>
      <c r="I31" s="69"/>
      <c r="J31" s="60"/>
      <c r="K31" s="81"/>
      <c r="L31" s="71">
        <v>0</v>
      </c>
      <c r="M31" s="72">
        <f>IFERROR(VLOOKUP(K31&amp;_xlfn.FLOOR.MATH(L31),$D:$I,3,FALSE)+(L31-_xlfn.FLOOR.MATH(L31))*(VLOOKUP(K31&amp;_xlfn.CEILING.MATH(L31),$D:$I,3,FALSE)-VLOOKUP(K31&amp;_xlfn.FLOOR.MATH(L31),$D:$I,3,FALSE)),0)</f>
        <v>0</v>
      </c>
      <c r="N31" s="72">
        <f>IFERROR(VLOOKUP(K31&amp;_xlfn.FLOOR.MATH(L31),$D:$I,2,FALSE)+(L31-_xlfn.FLOOR.MATH(L31))*(VLOOKUP(K31&amp;_xlfn.CEILING.MATH(L31),$D:$I,2,FALSE)-VLOOKUP(K31&amp;_xlfn.FLOOR.MATH(L31),$D:$I,2,FALSE)),0)</f>
        <v>0</v>
      </c>
      <c r="O31" s="63">
        <v>0</v>
      </c>
      <c r="P31" s="73">
        <v>50</v>
      </c>
      <c r="Q31" s="73">
        <v>150</v>
      </c>
      <c r="R31" s="72">
        <f>IFERROR(VLOOKUP(K31&amp;_xlfn.FLOOR.MATH(O31),$D:$I,3,FALSE)+(O31-_xlfn.FLOOR.MATH(O31))*(VLOOKUP(K31&amp;_xlfn.CEILING.MATH(O31),$D:$I,3,FALSE)-VLOOKUP(K31&amp;_xlfn.FLOOR.MATH(O31),$D:$I,3,FALSE)),0)</f>
        <v>0</v>
      </c>
      <c r="S31" s="72">
        <f>IFERROR(VLOOKUP(K31&amp;_xlfn.FLOOR.MATH(O31),$D:$I,2,FALSE)+(O31-_xlfn.FLOOR.MATH(O31))*(VLOOKUP(K31&amp;_xlfn.CEILING.MATH(O31),$D:$I,2,FALSE)-VLOOKUP(K31&amp;_xlfn.FLOOR.MATH(O31),$D:$I,2,FALSE)),0)</f>
        <v>0</v>
      </c>
      <c r="T31" s="74" t="s">
        <v>45</v>
      </c>
      <c r="U31" s="28"/>
      <c r="V31" s="28"/>
      <c r="W31" s="28"/>
      <c r="X31" s="76">
        <f t="shared" ref="X31" si="7">IFERROR(M31/R31-1,0)</f>
        <v>0</v>
      </c>
      <c r="Y31" s="77"/>
      <c r="Z31" s="78">
        <f t="shared" ref="Z31" si="8">IFERROR(N31/S31-1,0)</f>
        <v>0</v>
      </c>
      <c r="AA31" s="79" t="e">
        <f t="shared" si="5"/>
        <v>#DIV/0!</v>
      </c>
      <c r="AB31" s="79" t="s">
        <v>54</v>
      </c>
    </row>
    <row r="32" spans="1:28" ht="8.25" customHeight="1" x14ac:dyDescent="0.25">
      <c r="A32" s="9" t="s">
        <v>55</v>
      </c>
      <c r="B32" t="s">
        <v>66</v>
      </c>
      <c r="C32" s="9">
        <v>20</v>
      </c>
      <c r="D32" s="9" t="str">
        <f t="shared" si="1"/>
        <v>KC_FB_Sep_Oct_Gamma_Scurve20</v>
      </c>
      <c r="E32" s="12">
        <v>12224.234</v>
      </c>
      <c r="F32" s="13">
        <v>7353.0445296767602</v>
      </c>
      <c r="G32" s="13"/>
      <c r="H32" s="28"/>
      <c r="I32" s="28"/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8"/>
      <c r="U32" s="28"/>
      <c r="V32" s="28"/>
      <c r="W32" s="28"/>
      <c r="X32" s="29"/>
      <c r="Y32" s="28"/>
      <c r="Z32" s="29"/>
      <c r="AA32" s="82"/>
      <c r="AB32" s="82"/>
    </row>
    <row r="33" spans="1:28" ht="21.75" customHeight="1" x14ac:dyDescent="0.25">
      <c r="A33" s="9" t="s">
        <v>55</v>
      </c>
      <c r="B33" t="s">
        <v>66</v>
      </c>
      <c r="C33" s="9">
        <v>21</v>
      </c>
      <c r="D33" s="9" t="str">
        <f t="shared" si="1"/>
        <v>KC_FB_Sep_Oct_Gamma_Scurve21</v>
      </c>
      <c r="E33" s="12">
        <v>12835.4457</v>
      </c>
      <c r="F33" s="13">
        <v>8033.8377518668103</v>
      </c>
      <c r="G33" s="13"/>
      <c r="H33" s="28"/>
      <c r="I33" s="83" t="s">
        <v>17</v>
      </c>
      <c r="J33" s="84"/>
      <c r="K33" s="84"/>
      <c r="L33" s="80"/>
      <c r="M33" s="85">
        <f>SUM(M14:M31)</f>
        <v>2553968.0357810063</v>
      </c>
      <c r="N33" s="103">
        <f>SUM(N14:N31)</f>
        <v>875474.71091555932</v>
      </c>
      <c r="O33" s="86"/>
      <c r="P33" s="80"/>
      <c r="Q33" s="80"/>
      <c r="R33" s="85">
        <f>SUM(R14:R31)</f>
        <v>2507364.4496174613</v>
      </c>
      <c r="S33" s="103">
        <f>SUM(S14:S17)</f>
        <v>875473.83575433795</v>
      </c>
      <c r="T33" s="86"/>
      <c r="U33" s="87">
        <f>SUM(U14:U30)</f>
        <v>0</v>
      </c>
      <c r="V33" s="87">
        <f>SUM(V14:V30)</f>
        <v>0</v>
      </c>
      <c r="W33" s="80"/>
      <c r="X33" s="88">
        <f>M33/R33-1</f>
        <v>1.8586682191595649E-2</v>
      </c>
      <c r="Y33" s="89"/>
      <c r="Z33" s="90">
        <f>N33/S33-1</f>
        <v>9.9964291977450159E-7</v>
      </c>
      <c r="AA33" s="79">
        <f>R33/S33</f>
        <v>2.8640084343092114</v>
      </c>
      <c r="AB33" s="79">
        <f>M33/N33</f>
        <v>2.9172379326755218</v>
      </c>
    </row>
    <row r="34" spans="1:28" ht="6.75" customHeight="1" x14ac:dyDescent="0.25">
      <c r="A34" s="9" t="s">
        <v>55</v>
      </c>
      <c r="B34" t="s">
        <v>66</v>
      </c>
      <c r="C34" s="9">
        <v>22</v>
      </c>
      <c r="D34" s="9" t="str">
        <f t="shared" si="1"/>
        <v>KC_FB_Sep_Oct_Gamma_Scurve22</v>
      </c>
      <c r="E34" s="12">
        <v>13446.6574</v>
      </c>
      <c r="F34" s="13">
        <v>8738.0155950573208</v>
      </c>
      <c r="G34" s="13"/>
      <c r="H34" s="28"/>
      <c r="I34" s="28"/>
      <c r="J34" s="28"/>
      <c r="K34" s="28"/>
      <c r="L34" s="80"/>
      <c r="M34" s="91"/>
      <c r="N34" s="92"/>
      <c r="O34" s="80"/>
      <c r="P34" s="80"/>
      <c r="Q34" s="80"/>
      <c r="R34" s="29"/>
      <c r="S34" s="29"/>
      <c r="T34" s="80"/>
      <c r="U34" s="80"/>
      <c r="V34" s="80"/>
      <c r="W34" s="80"/>
      <c r="X34" s="29"/>
      <c r="Y34" s="28"/>
      <c r="Z34" s="29"/>
      <c r="AA34" s="28"/>
      <c r="AB34" s="28"/>
    </row>
    <row r="35" spans="1:28" ht="17.25" customHeight="1" x14ac:dyDescent="0.25">
      <c r="A35" s="9" t="s">
        <v>55</v>
      </c>
      <c r="B35" t="s">
        <v>66</v>
      </c>
      <c r="C35" s="9">
        <v>23</v>
      </c>
      <c r="D35" s="9" t="str">
        <f t="shared" si="1"/>
        <v>KC_FB_Sep_Oct_Gamma_Scurve23</v>
      </c>
      <c r="E35" s="12">
        <v>14057.8691</v>
      </c>
      <c r="F35" s="13">
        <v>9464.8087337827801</v>
      </c>
      <c r="G35" s="13"/>
      <c r="H35" s="28"/>
      <c r="I35" s="28"/>
      <c r="J35" s="28"/>
      <c r="K35" s="28"/>
      <c r="L35" s="80"/>
      <c r="M35" s="93"/>
      <c r="N35" s="92"/>
      <c r="O35" s="80"/>
      <c r="P35" s="80"/>
      <c r="Q35" s="80"/>
      <c r="R35" s="92"/>
      <c r="S35" s="92"/>
      <c r="T35" s="80"/>
      <c r="U35" s="80"/>
      <c r="V35" s="28"/>
      <c r="W35" s="28"/>
      <c r="X35" s="29"/>
      <c r="Y35" s="28"/>
      <c r="Z35" s="29"/>
      <c r="AA35" s="28"/>
      <c r="AB35" s="28"/>
    </row>
    <row r="36" spans="1:28" ht="16.5" customHeight="1" x14ac:dyDescent="0.25">
      <c r="A36" s="9" t="s">
        <v>55</v>
      </c>
      <c r="B36" t="s">
        <v>66</v>
      </c>
      <c r="C36" s="9">
        <v>24</v>
      </c>
      <c r="D36" s="9" t="str">
        <f t="shared" si="1"/>
        <v>KC_FB_Sep_Oct_Gamma_Scurve24</v>
      </c>
      <c r="E36" s="12">
        <v>14669.0808</v>
      </c>
      <c r="F36" s="13">
        <v>10213.464992332099</v>
      </c>
      <c r="G36" s="13"/>
      <c r="H36" s="28"/>
      <c r="I36" s="28"/>
      <c r="J36" s="28"/>
      <c r="K36" s="28"/>
      <c r="L36" s="80"/>
      <c r="M36" s="93"/>
      <c r="N36" s="92"/>
      <c r="O36" s="80"/>
      <c r="P36" s="80"/>
      <c r="Q36" s="80"/>
      <c r="R36" s="92"/>
      <c r="T36" s="80"/>
      <c r="U36" s="80"/>
      <c r="V36" s="28"/>
      <c r="W36" s="28"/>
      <c r="X36" s="29"/>
      <c r="Y36" s="28"/>
      <c r="Z36" s="29"/>
      <c r="AA36" s="28"/>
      <c r="AB36" s="28"/>
    </row>
    <row r="37" spans="1:28" ht="50.25" customHeight="1" x14ac:dyDescent="0.25">
      <c r="A37" s="9" t="s">
        <v>55</v>
      </c>
      <c r="B37" t="s">
        <v>66</v>
      </c>
      <c r="C37" s="9">
        <v>25</v>
      </c>
      <c r="D37" s="9" t="str">
        <f t="shared" si="1"/>
        <v>KC_FB_Sep_Oct_Gamma_Scurve25</v>
      </c>
      <c r="E37" s="12">
        <v>15280.2925</v>
      </c>
      <c r="F37" s="13">
        <v>10983.2490092108</v>
      </c>
      <c r="G37" s="13"/>
      <c r="H37" s="28"/>
      <c r="I37" s="28"/>
      <c r="J37" s="28"/>
      <c r="K37" s="28"/>
      <c r="L37" s="80"/>
      <c r="M37" s="94" t="s">
        <v>58</v>
      </c>
      <c r="N37" s="92"/>
      <c r="O37" s="95"/>
      <c r="P37" s="95"/>
      <c r="Q37" s="95"/>
      <c r="R37" s="94" t="s">
        <v>58</v>
      </c>
      <c r="S37" s="92"/>
      <c r="T37" s="80"/>
      <c r="U37" s="80"/>
      <c r="V37" s="28"/>
      <c r="W37" s="28"/>
      <c r="X37" s="29"/>
      <c r="Y37" s="28"/>
      <c r="Z37" s="29"/>
      <c r="AA37" s="28"/>
      <c r="AB37" s="28"/>
    </row>
    <row r="38" spans="1:28" ht="30" customHeight="1" x14ac:dyDescent="0.25">
      <c r="A38" s="9" t="s">
        <v>55</v>
      </c>
      <c r="B38" t="s">
        <v>66</v>
      </c>
      <c r="C38" s="9">
        <v>26</v>
      </c>
      <c r="D38" s="9" t="str">
        <f t="shared" si="1"/>
        <v>KC_FB_Sep_Oct_Gamma_Scurve26</v>
      </c>
      <c r="E38" s="12">
        <v>15891.504199999999</v>
      </c>
      <c r="F38" s="13">
        <v>11773.4419077559</v>
      </c>
      <c r="G38" s="13"/>
      <c r="H38" s="28"/>
      <c r="I38" s="96"/>
      <c r="J38" s="28"/>
      <c r="K38" s="96"/>
      <c r="L38" s="97"/>
      <c r="M38" s="98">
        <v>7396117.033653711</v>
      </c>
      <c r="N38" s="92"/>
      <c r="O38" s="95"/>
      <c r="P38" s="95"/>
      <c r="Q38" s="95"/>
      <c r="R38" s="98">
        <v>7396117.033653711</v>
      </c>
      <c r="S38" s="29"/>
      <c r="T38" s="28"/>
      <c r="U38" s="80"/>
      <c r="V38" s="28"/>
      <c r="W38" s="28"/>
      <c r="X38" s="29"/>
      <c r="Y38" s="28"/>
      <c r="Z38" s="29"/>
      <c r="AA38" s="28"/>
      <c r="AB38" s="28"/>
    </row>
    <row r="39" spans="1:28" ht="30" customHeight="1" x14ac:dyDescent="0.25">
      <c r="A39" s="9" t="s">
        <v>55</v>
      </c>
      <c r="B39" t="s">
        <v>66</v>
      </c>
      <c r="C39" s="9">
        <v>27</v>
      </c>
      <c r="D39" s="9" t="str">
        <f t="shared" si="1"/>
        <v>KC_FB_Sep_Oct_Gamma_Scurve27</v>
      </c>
      <c r="E39" s="12">
        <v>16502.715899999999</v>
      </c>
      <c r="F39" s="13">
        <v>12583.340972795801</v>
      </c>
      <c r="G39" s="13"/>
      <c r="H39" s="28"/>
      <c r="I39" s="99"/>
      <c r="J39" s="28"/>
      <c r="K39" s="99"/>
      <c r="L39" s="80"/>
      <c r="M39" s="94" t="s">
        <v>59</v>
      </c>
      <c r="N39" s="92"/>
      <c r="O39" s="95"/>
      <c r="P39" s="95"/>
      <c r="Q39" s="95"/>
      <c r="R39" s="94" t="s">
        <v>59</v>
      </c>
      <c r="S39" s="92"/>
      <c r="T39" s="80"/>
      <c r="U39" s="80"/>
      <c r="V39" s="28"/>
      <c r="W39" s="28"/>
      <c r="X39" s="29"/>
      <c r="Y39" s="28"/>
      <c r="Z39" s="29"/>
      <c r="AA39" s="28"/>
      <c r="AB39" s="28"/>
    </row>
    <row r="40" spans="1:28" ht="24.95" customHeight="1" x14ac:dyDescent="0.25">
      <c r="A40" s="9" t="s">
        <v>55</v>
      </c>
      <c r="B40" t="s">
        <v>66</v>
      </c>
      <c r="C40" s="9">
        <v>28</v>
      </c>
      <c r="D40" s="9" t="str">
        <f t="shared" si="1"/>
        <v>KC_FB_Sep_Oct_Gamma_Scurve28</v>
      </c>
      <c r="E40" s="12">
        <v>17113.927599999999</v>
      </c>
      <c r="F40" s="13">
        <v>13412.259333247501</v>
      </c>
      <c r="G40" s="13"/>
      <c r="H40" s="28"/>
      <c r="I40" s="28"/>
      <c r="J40" s="28"/>
      <c r="K40" s="99"/>
      <c r="L40" s="80"/>
      <c r="M40" s="98">
        <f>M33+M38</f>
        <v>9950085.0694347173</v>
      </c>
      <c r="N40" s="93"/>
      <c r="O40" s="100"/>
      <c r="P40" s="100"/>
      <c r="Q40" s="100"/>
      <c r="R40" s="98">
        <f>R33+R38</f>
        <v>9903481.4832711723</v>
      </c>
      <c r="S40" s="92"/>
      <c r="T40" s="80"/>
      <c r="U40" s="80"/>
      <c r="V40" s="28"/>
      <c r="W40" s="28"/>
      <c r="X40" s="29"/>
      <c r="Y40" s="28"/>
      <c r="Z40" s="29"/>
      <c r="AA40" s="28"/>
      <c r="AB40" s="28"/>
    </row>
    <row r="41" spans="1:28" ht="24.95" customHeight="1" x14ac:dyDescent="0.25">
      <c r="A41" s="9" t="s">
        <v>55</v>
      </c>
      <c r="B41" t="s">
        <v>66</v>
      </c>
      <c r="C41" s="9">
        <v>29</v>
      </c>
      <c r="D41" s="9" t="str">
        <f t="shared" si="1"/>
        <v>KC_FB_Sep_Oct_Gamma_Scurve29</v>
      </c>
      <c r="E41" s="12">
        <v>17725.139299999999</v>
      </c>
      <c r="F41" s="13">
        <v>14259.525650546801</v>
      </c>
      <c r="G41" s="13"/>
      <c r="H41" s="28"/>
      <c r="I41" s="28" t="s">
        <v>51</v>
      </c>
      <c r="J41" s="28"/>
      <c r="K41" s="99"/>
      <c r="L41" s="80"/>
      <c r="M41" s="80"/>
      <c r="N41" s="92"/>
      <c r="O41" s="80"/>
      <c r="P41" s="80"/>
      <c r="Q41" s="80"/>
      <c r="R41" s="92"/>
      <c r="S41" s="92"/>
      <c r="T41" s="80"/>
      <c r="U41" s="80"/>
      <c r="V41" s="28"/>
      <c r="W41" s="28"/>
      <c r="X41" s="29"/>
      <c r="Y41" s="28"/>
      <c r="Z41" s="29"/>
      <c r="AA41" s="28"/>
      <c r="AB41" s="28"/>
    </row>
    <row r="42" spans="1:28" ht="24.95" customHeight="1" x14ac:dyDescent="0.25">
      <c r="A42" s="9" t="s">
        <v>55</v>
      </c>
      <c r="B42" t="s">
        <v>66</v>
      </c>
      <c r="C42" s="9">
        <v>30</v>
      </c>
      <c r="D42" s="9" t="str">
        <f t="shared" si="1"/>
        <v>KC_FB_Sep_Oct_Gamma_Scurve30</v>
      </c>
      <c r="E42" s="12">
        <v>18336.350999999999</v>
      </c>
      <c r="F42" s="13">
        <v>15124.483812808199</v>
      </c>
      <c r="G42" s="13"/>
      <c r="H42" s="28"/>
      <c r="I42" s="28"/>
      <c r="J42" s="28"/>
      <c r="K42" s="99"/>
      <c r="L42" s="80"/>
      <c r="M42" s="80"/>
      <c r="N42" s="92"/>
      <c r="O42" s="80"/>
      <c r="P42" s="80"/>
      <c r="Q42" s="80"/>
      <c r="R42" s="92"/>
      <c r="S42" s="92"/>
      <c r="T42" s="80"/>
      <c r="U42" s="80"/>
      <c r="V42" s="28"/>
      <c r="W42" s="28"/>
      <c r="X42" s="29"/>
      <c r="Y42" s="28"/>
      <c r="Z42" s="29"/>
      <c r="AA42" s="28"/>
      <c r="AB42" s="28"/>
    </row>
    <row r="43" spans="1:28" ht="24.95" customHeight="1" x14ac:dyDescent="0.35">
      <c r="A43" s="9" t="s">
        <v>55</v>
      </c>
      <c r="B43" t="s">
        <v>66</v>
      </c>
      <c r="C43" s="9">
        <v>31</v>
      </c>
      <c r="D43" s="9" t="str">
        <f t="shared" si="1"/>
        <v>KC_FB_Sep_Oct_Gamma_Scurve31</v>
      </c>
      <c r="E43" s="12">
        <v>18947.562699999999</v>
      </c>
      <c r="F43" s="13">
        <v>16006.4926346134</v>
      </c>
      <c r="G43" s="13"/>
      <c r="H43" s="28"/>
      <c r="I43" s="101"/>
      <c r="J43" s="28"/>
      <c r="K43" s="28"/>
      <c r="L43" s="29"/>
      <c r="M43" s="29"/>
      <c r="N43" s="29"/>
      <c r="O43" s="29"/>
      <c r="P43" s="29"/>
      <c r="Q43" s="29"/>
      <c r="R43" s="29"/>
      <c r="S43" s="29"/>
      <c r="T43" s="28"/>
      <c r="U43" s="28"/>
      <c r="V43" s="28"/>
      <c r="W43" s="28"/>
      <c r="X43" s="29"/>
      <c r="Y43" s="28"/>
      <c r="Z43" s="29"/>
      <c r="AA43" s="28"/>
      <c r="AB43" s="28"/>
    </row>
    <row r="44" spans="1:28" ht="24.95" customHeight="1" x14ac:dyDescent="0.35">
      <c r="A44" s="9" t="s">
        <v>55</v>
      </c>
      <c r="B44" t="s">
        <v>66</v>
      </c>
      <c r="C44" s="9">
        <v>32</v>
      </c>
      <c r="D44" s="9" t="str">
        <f t="shared" si="1"/>
        <v>KC_FB_Sep_Oct_Gamma_Scurve32</v>
      </c>
      <c r="E44" s="12">
        <v>19558.774399999998</v>
      </c>
      <c r="F44" s="13">
        <v>16904.925562328801</v>
      </c>
      <c r="G44" s="13"/>
      <c r="H44" s="28"/>
      <c r="I44" s="101"/>
      <c r="J44" s="28"/>
      <c r="K44" s="28"/>
      <c r="L44" s="29"/>
      <c r="M44" s="29"/>
      <c r="N44" s="29"/>
      <c r="O44" s="29"/>
      <c r="P44" s="29"/>
      <c r="Q44" s="29"/>
      <c r="R44" s="29"/>
      <c r="S44" s="29"/>
      <c r="T44" s="28"/>
      <c r="U44" s="28"/>
      <c r="V44" s="28"/>
      <c r="W44" s="28"/>
      <c r="X44" s="29"/>
      <c r="Y44" s="28"/>
      <c r="Z44" s="29"/>
      <c r="AA44" s="28"/>
      <c r="AB44" s="28"/>
    </row>
    <row r="45" spans="1:28" ht="24.95" customHeight="1" x14ac:dyDescent="0.35">
      <c r="A45" s="9" t="s">
        <v>55</v>
      </c>
      <c r="B45" t="s">
        <v>66</v>
      </c>
      <c r="C45" s="9">
        <v>33</v>
      </c>
      <c r="D45" s="9" t="str">
        <f t="shared" si="1"/>
        <v>KC_FB_Sep_Oct_Gamma_Scurve33</v>
      </c>
      <c r="E45" s="12">
        <v>20169.986099999998</v>
      </c>
      <c r="F45" s="13">
        <v>17819.170384853402</v>
      </c>
      <c r="G45" s="13"/>
      <c r="H45" s="28"/>
      <c r="I45" s="101"/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8"/>
      <c r="U45" s="28"/>
      <c r="V45" s="28"/>
      <c r="W45" s="28"/>
      <c r="X45" s="29"/>
      <c r="Y45" s="28"/>
      <c r="Z45" s="29"/>
      <c r="AA45" s="28"/>
      <c r="AB45" s="28"/>
    </row>
    <row r="46" spans="1:28" ht="24.95" customHeight="1" x14ac:dyDescent="0.35">
      <c r="A46" s="9" t="s">
        <v>55</v>
      </c>
      <c r="B46" t="s">
        <v>66</v>
      </c>
      <c r="C46" s="9">
        <v>34</v>
      </c>
      <c r="D46" s="9" t="str">
        <f t="shared" si="1"/>
        <v>KC_FB_Sep_Oct_Gamma_Scurve34</v>
      </c>
      <c r="E46" s="12">
        <v>20781.197800000002</v>
      </c>
      <c r="F46" s="13">
        <v>18748.628949702699</v>
      </c>
      <c r="G46" s="13"/>
      <c r="H46" s="28"/>
      <c r="I46" s="101"/>
      <c r="J46" s="28"/>
      <c r="K46" s="28"/>
      <c r="L46" s="29"/>
      <c r="M46" s="29"/>
      <c r="N46" s="29"/>
      <c r="O46" s="29"/>
      <c r="P46" s="29"/>
      <c r="Q46" s="29"/>
      <c r="R46" s="29"/>
      <c r="S46" s="29"/>
      <c r="T46" s="28"/>
      <c r="U46" s="28"/>
      <c r="V46" s="28"/>
      <c r="W46" s="28"/>
      <c r="X46" s="29"/>
      <c r="Y46" s="28"/>
      <c r="Z46" s="29"/>
      <c r="AA46" s="28"/>
      <c r="AB46" s="28"/>
    </row>
    <row r="47" spans="1:28" ht="24.95" customHeight="1" x14ac:dyDescent="0.35">
      <c r="A47" s="9" t="s">
        <v>55</v>
      </c>
      <c r="B47" t="s">
        <v>66</v>
      </c>
      <c r="C47" s="9">
        <v>35</v>
      </c>
      <c r="D47" s="9" t="str">
        <f t="shared" si="1"/>
        <v>KC_FB_Sep_Oct_Gamma_Scurve35</v>
      </c>
      <c r="E47" s="12">
        <v>21392.409500000002</v>
      </c>
      <c r="F47" s="13">
        <v>19692.7168843324</v>
      </c>
      <c r="G47" s="13"/>
      <c r="H47" s="28"/>
      <c r="I47" s="101"/>
      <c r="J47" s="28"/>
      <c r="K47" s="28"/>
      <c r="L47" s="29"/>
      <c r="M47" s="29"/>
      <c r="N47" s="29"/>
      <c r="O47" s="29"/>
      <c r="P47" s="29"/>
      <c r="Q47" s="29"/>
      <c r="R47" s="29"/>
      <c r="S47" s="29"/>
      <c r="T47" s="28"/>
      <c r="U47" s="28"/>
      <c r="V47" s="28"/>
      <c r="W47" s="28"/>
      <c r="X47" s="29"/>
      <c r="Y47" s="28"/>
      <c r="Z47" s="29"/>
      <c r="AA47" s="28"/>
      <c r="AB47" s="28"/>
    </row>
    <row r="48" spans="1:28" ht="24.95" customHeight="1" x14ac:dyDescent="0.35">
      <c r="A48" s="9" t="s">
        <v>55</v>
      </c>
      <c r="B48" t="s">
        <v>66</v>
      </c>
      <c r="C48" s="9">
        <v>36</v>
      </c>
      <c r="D48" s="9" t="str">
        <f t="shared" si="1"/>
        <v>KC_FB_Sep_Oct_Gamma_Scurve36</v>
      </c>
      <c r="E48" s="12">
        <v>22003.621200000001</v>
      </c>
      <c r="F48" s="13">
        <v>20650.863322609399</v>
      </c>
      <c r="G48" s="13"/>
      <c r="H48" s="28"/>
      <c r="I48" s="101"/>
      <c r="J48" s="28"/>
      <c r="K48" s="28"/>
      <c r="L48" s="29"/>
      <c r="M48" s="29"/>
      <c r="N48" s="29"/>
      <c r="O48" s="29"/>
      <c r="P48" s="29"/>
      <c r="Q48" s="29"/>
      <c r="R48" s="29"/>
      <c r="S48" s="29"/>
      <c r="T48" s="28"/>
      <c r="U48" s="28"/>
      <c r="V48" s="28"/>
      <c r="W48" s="28"/>
      <c r="X48" s="29"/>
      <c r="Y48" s="28"/>
      <c r="Z48" s="29"/>
      <c r="AA48" s="28"/>
      <c r="AB48" s="28"/>
    </row>
    <row r="49" spans="1:28" ht="24.95" customHeight="1" x14ac:dyDescent="0.35">
      <c r="A49" s="9" t="s">
        <v>55</v>
      </c>
      <c r="B49" t="s">
        <v>66</v>
      </c>
      <c r="C49" s="9">
        <v>37</v>
      </c>
      <c r="D49" s="9" t="str">
        <f t="shared" si="1"/>
        <v>KC_FB_Sep_Oct_Gamma_Scurve37</v>
      </c>
      <c r="E49" s="12">
        <v>22614.832900000001</v>
      </c>
      <c r="F49" s="13">
        <v>21622.510636339699</v>
      </c>
      <c r="G49" s="13"/>
      <c r="H49" s="28"/>
      <c r="I49" s="101"/>
      <c r="J49" s="28"/>
      <c r="K49" s="28"/>
      <c r="L49" s="29"/>
      <c r="M49" s="29"/>
      <c r="N49" s="29"/>
      <c r="O49" s="29"/>
      <c r="P49" s="29"/>
      <c r="Q49" s="29"/>
      <c r="R49" s="29"/>
      <c r="S49" s="29"/>
      <c r="T49" s="28"/>
      <c r="U49" s="28"/>
      <c r="V49" s="28"/>
      <c r="W49" s="28"/>
      <c r="X49" s="29"/>
      <c r="Y49" s="28"/>
      <c r="Z49" s="29"/>
      <c r="AA49" s="28"/>
      <c r="AB49" s="28"/>
    </row>
    <row r="50" spans="1:28" ht="24.95" customHeight="1" x14ac:dyDescent="0.35">
      <c r="A50" s="9" t="s">
        <v>55</v>
      </c>
      <c r="B50" t="s">
        <v>66</v>
      </c>
      <c r="C50" s="9">
        <v>38</v>
      </c>
      <c r="D50" s="9" t="str">
        <f t="shared" si="1"/>
        <v>KC_FB_Sep_Oct_Gamma_Scurve38</v>
      </c>
      <c r="E50" s="12">
        <v>23226.044600000001</v>
      </c>
      <c r="F50" s="13">
        <v>22607.114171763002</v>
      </c>
      <c r="G50" s="13"/>
      <c r="H50" s="28"/>
      <c r="I50" s="101"/>
      <c r="J50" s="28"/>
      <c r="K50" s="28"/>
      <c r="L50" s="29"/>
      <c r="M50" s="29"/>
      <c r="N50" s="29"/>
      <c r="O50" s="29"/>
      <c r="P50" s="29"/>
      <c r="Q50" s="29"/>
      <c r="R50" s="29"/>
      <c r="S50" s="29"/>
      <c r="T50" s="28"/>
      <c r="U50" s="28"/>
      <c r="V50" s="28"/>
      <c r="W50" s="28"/>
      <c r="X50" s="29"/>
      <c r="Y50" s="28"/>
      <c r="Z50" s="29"/>
      <c r="AA50" s="28"/>
      <c r="AB50" s="28"/>
    </row>
    <row r="51" spans="1:28" ht="24.95" customHeight="1" x14ac:dyDescent="0.35">
      <c r="A51" s="9" t="s">
        <v>55</v>
      </c>
      <c r="B51" t="s">
        <v>66</v>
      </c>
      <c r="C51" s="9">
        <v>39</v>
      </c>
      <c r="D51" s="9" t="str">
        <f t="shared" si="1"/>
        <v>KC_FB_Sep_Oct_Gamma_Scurve39</v>
      </c>
      <c r="E51" s="12">
        <v>23837.256300000001</v>
      </c>
      <c r="F51" s="13">
        <v>23604.1419909248</v>
      </c>
      <c r="G51" s="13"/>
      <c r="H51" s="28"/>
      <c r="I51" s="101"/>
      <c r="J51" s="28"/>
      <c r="K51" s="28"/>
      <c r="L51" s="29"/>
      <c r="M51" s="29"/>
      <c r="N51" s="29"/>
      <c r="O51" s="29"/>
      <c r="P51" s="29"/>
      <c r="Q51" s="29"/>
      <c r="R51" s="29"/>
      <c r="S51" s="29"/>
      <c r="T51" s="28"/>
      <c r="U51" s="28"/>
      <c r="V51" s="28"/>
      <c r="W51" s="28"/>
      <c r="X51" s="29"/>
      <c r="Y51" s="28"/>
      <c r="Z51" s="29"/>
      <c r="AA51" s="28"/>
      <c r="AB51" s="28"/>
    </row>
    <row r="52" spans="1:28" ht="24.95" customHeight="1" x14ac:dyDescent="0.35">
      <c r="A52" s="9" t="s">
        <v>55</v>
      </c>
      <c r="B52" t="s">
        <v>66</v>
      </c>
      <c r="C52" s="9">
        <v>40</v>
      </c>
      <c r="D52" s="9" t="str">
        <f t="shared" si="1"/>
        <v>KC_FB_Sep_Oct_Gamma_Scurve40</v>
      </c>
      <c r="E52" s="12">
        <v>24448.468000000001</v>
      </c>
      <c r="F52" s="13">
        <v>24613.074617841601</v>
      </c>
      <c r="G52" s="13"/>
      <c r="H52" s="28"/>
      <c r="I52" s="101"/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8"/>
      <c r="U52" s="28"/>
      <c r="V52" s="28"/>
      <c r="W52" s="28"/>
      <c r="X52" s="29"/>
      <c r="Y52" s="28"/>
      <c r="Z52" s="29"/>
      <c r="AA52" s="28"/>
      <c r="AB52" s="28"/>
    </row>
    <row r="53" spans="1:28" ht="24.95" customHeight="1" x14ac:dyDescent="0.35">
      <c r="A53" s="9" t="s">
        <v>55</v>
      </c>
      <c r="B53" t="s">
        <v>66</v>
      </c>
      <c r="C53" s="9">
        <v>41</v>
      </c>
      <c r="D53" s="9" t="str">
        <f t="shared" si="1"/>
        <v>KC_FB_Sep_Oct_Gamma_Scurve41</v>
      </c>
      <c r="E53" s="12">
        <v>25059.679700000001</v>
      </c>
      <c r="F53" s="13">
        <v>25633.4047893723</v>
      </c>
      <c r="G53" s="13"/>
      <c r="H53" s="28"/>
      <c r="I53" s="101"/>
      <c r="J53" s="28"/>
      <c r="K53" s="28"/>
      <c r="L53" s="29"/>
      <c r="M53" s="29"/>
      <c r="N53" s="29"/>
      <c r="O53" s="29"/>
      <c r="P53" s="29"/>
      <c r="Q53" s="29"/>
      <c r="R53" s="29"/>
      <c r="S53" s="29"/>
      <c r="T53" s="28"/>
      <c r="U53" s="28"/>
      <c r="V53" s="28"/>
      <c r="W53" s="28"/>
      <c r="X53" s="29"/>
      <c r="Y53" s="28"/>
      <c r="Z53" s="29"/>
      <c r="AA53" s="28"/>
      <c r="AB53" s="28"/>
    </row>
    <row r="54" spans="1:28" ht="24.95" customHeight="1" x14ac:dyDescent="0.35">
      <c r="A54" s="9" t="s">
        <v>55</v>
      </c>
      <c r="B54" t="s">
        <v>66</v>
      </c>
      <c r="C54" s="9">
        <v>42</v>
      </c>
      <c r="D54" s="9" t="str">
        <f t="shared" si="1"/>
        <v>KC_FB_Sep_Oct_Gamma_Scurve42</v>
      </c>
      <c r="E54" s="12">
        <v>25670.8914</v>
      </c>
      <c r="F54" s="13">
        <v>26664.637210712401</v>
      </c>
      <c r="G54" s="13"/>
      <c r="H54" s="28"/>
      <c r="I54" s="101"/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8"/>
      <c r="U54" s="28"/>
      <c r="V54" s="28"/>
      <c r="W54" s="28"/>
      <c r="X54" s="29"/>
      <c r="Y54" s="28"/>
      <c r="Z54" s="29"/>
      <c r="AA54" s="28"/>
      <c r="AB54" s="28"/>
    </row>
    <row r="55" spans="1:28" ht="24.95" customHeight="1" x14ac:dyDescent="0.35">
      <c r="A55" s="9" t="s">
        <v>55</v>
      </c>
      <c r="B55" t="s">
        <v>66</v>
      </c>
      <c r="C55" s="9">
        <v>43</v>
      </c>
      <c r="D55" s="9" t="str">
        <f t="shared" si="1"/>
        <v>KC_FB_Sep_Oct_Gamma_Scurve43</v>
      </c>
      <c r="E55" s="12">
        <v>26282.1031</v>
      </c>
      <c r="F55" s="13">
        <v>27706.2883154298</v>
      </c>
      <c r="G55" s="13"/>
      <c r="H55" s="28"/>
      <c r="I55" s="101"/>
      <c r="J55" s="28"/>
      <c r="K55" s="28"/>
      <c r="L55" s="29"/>
      <c r="M55" s="29"/>
      <c r="N55" s="29"/>
      <c r="O55" s="29"/>
      <c r="P55" s="29"/>
      <c r="Q55" s="29"/>
      <c r="R55" s="29"/>
      <c r="S55" s="29"/>
      <c r="T55" s="28"/>
      <c r="U55" s="28"/>
      <c r="V55" s="28"/>
      <c r="W55" s="28"/>
      <c r="X55" s="29"/>
      <c r="Y55" s="28"/>
      <c r="Z55" s="29"/>
      <c r="AA55" s="28"/>
      <c r="AB55" s="28"/>
    </row>
    <row r="56" spans="1:28" ht="24.95" customHeight="1" x14ac:dyDescent="0.35">
      <c r="A56" s="9" t="s">
        <v>55</v>
      </c>
      <c r="B56" t="s">
        <v>66</v>
      </c>
      <c r="C56" s="9">
        <v>44</v>
      </c>
      <c r="D56" s="9" t="str">
        <f t="shared" si="1"/>
        <v>KC_FB_Sep_Oct_Gamma_Scurve44</v>
      </c>
      <c r="E56" s="12">
        <v>26893.3148</v>
      </c>
      <c r="F56" s="13">
        <v>28757.8860299601</v>
      </c>
      <c r="G56" s="13"/>
      <c r="H56" s="28"/>
      <c r="I56" s="101"/>
      <c r="J56" s="28"/>
      <c r="K56" s="28"/>
      <c r="L56" s="29"/>
      <c r="M56" s="29"/>
      <c r="N56" s="29"/>
      <c r="O56" s="29"/>
      <c r="P56" s="29"/>
      <c r="Q56" s="29"/>
      <c r="R56" s="29"/>
      <c r="S56" s="29"/>
      <c r="T56" s="28"/>
      <c r="U56" s="28"/>
      <c r="V56" s="28"/>
      <c r="W56" s="28"/>
      <c r="X56" s="29"/>
      <c r="Y56" s="28"/>
      <c r="Z56" s="29"/>
      <c r="AA56" s="28"/>
      <c r="AB56" s="28"/>
    </row>
    <row r="57" spans="1:28" ht="24.95" customHeight="1" x14ac:dyDescent="0.35">
      <c r="A57" s="9" t="s">
        <v>55</v>
      </c>
      <c r="B57" t="s">
        <v>66</v>
      </c>
      <c r="C57" s="9">
        <v>45</v>
      </c>
      <c r="D57" s="9" t="str">
        <f t="shared" si="1"/>
        <v>KC_FB_Sep_Oct_Gamma_Scurve45</v>
      </c>
      <c r="E57" s="12">
        <v>27504.5265</v>
      </c>
      <c r="F57" s="13">
        <v>29818.969542483301</v>
      </c>
      <c r="G57" s="13"/>
      <c r="H57" s="28"/>
      <c r="I57" s="101"/>
      <c r="J57" s="28"/>
      <c r="K57" s="28"/>
      <c r="L57" s="29"/>
      <c r="M57" s="29"/>
      <c r="N57" s="29"/>
      <c r="O57" s="29"/>
      <c r="P57" s="29"/>
      <c r="Q57" s="29"/>
      <c r="R57" s="29"/>
      <c r="S57" s="29"/>
      <c r="T57" s="28"/>
      <c r="U57" s="28"/>
      <c r="V57" s="28"/>
      <c r="W57" s="28"/>
      <c r="X57" s="29"/>
      <c r="Y57" s="28"/>
      <c r="Z57" s="29"/>
      <c r="AA57" s="28"/>
      <c r="AB57" s="28"/>
    </row>
    <row r="58" spans="1:28" ht="24.95" customHeight="1" x14ac:dyDescent="0.35">
      <c r="A58" s="9" t="s">
        <v>55</v>
      </c>
      <c r="B58" t="s">
        <v>66</v>
      </c>
      <c r="C58" s="9">
        <v>46</v>
      </c>
      <c r="D58" s="9" t="str">
        <f t="shared" si="1"/>
        <v>KC_FB_Sep_Oct_Gamma_Scurve46</v>
      </c>
      <c r="E58" s="12">
        <v>28115.7382</v>
      </c>
      <c r="F58" s="13">
        <v>30889.089076102598</v>
      </c>
      <c r="G58" s="13"/>
      <c r="H58" s="28"/>
      <c r="I58" s="101"/>
      <c r="J58" s="28"/>
      <c r="K58" s="28"/>
      <c r="L58" s="29"/>
      <c r="M58" s="29"/>
      <c r="N58" s="29"/>
      <c r="O58" s="29"/>
      <c r="P58" s="29"/>
      <c r="Q58" s="29"/>
      <c r="R58" s="29"/>
      <c r="S58" s="29"/>
      <c r="T58" s="28"/>
      <c r="U58" s="28"/>
      <c r="V58" s="28"/>
      <c r="W58" s="28"/>
      <c r="X58" s="29"/>
      <c r="Y58" s="28"/>
      <c r="Z58" s="29"/>
      <c r="AA58" s="28"/>
      <c r="AB58" s="28"/>
    </row>
    <row r="59" spans="1:28" ht="24.95" customHeight="1" x14ac:dyDescent="0.35">
      <c r="A59" s="9" t="s">
        <v>55</v>
      </c>
      <c r="B59" t="s">
        <v>66</v>
      </c>
      <c r="C59" s="9">
        <v>47</v>
      </c>
      <c r="D59" s="9" t="str">
        <f t="shared" si="1"/>
        <v>KC_FB_Sep_Oct_Gamma_Scurve47</v>
      </c>
      <c r="E59" s="12">
        <v>28726.9499</v>
      </c>
      <c r="F59" s="13">
        <v>31967.8056662499</v>
      </c>
      <c r="G59" s="13"/>
      <c r="H59" s="28"/>
      <c r="I59" s="101"/>
      <c r="J59" s="28"/>
      <c r="K59" s="28"/>
      <c r="L59" s="29"/>
      <c r="M59" s="29"/>
      <c r="N59" s="29"/>
      <c r="O59" s="29"/>
      <c r="P59" s="29"/>
      <c r="Q59" s="29"/>
      <c r="R59" s="29"/>
      <c r="S59" s="29"/>
      <c r="T59" s="28"/>
      <c r="U59" s="28"/>
      <c r="V59" s="28"/>
      <c r="W59" s="28"/>
      <c r="X59" s="29"/>
      <c r="Y59" s="28"/>
      <c r="Z59" s="29"/>
      <c r="AA59" s="28"/>
      <c r="AB59" s="28"/>
    </row>
    <row r="60" spans="1:28" ht="24.95" customHeight="1" x14ac:dyDescent="0.25">
      <c r="A60" s="9" t="s">
        <v>55</v>
      </c>
      <c r="B60" t="s">
        <v>66</v>
      </c>
      <c r="C60" s="9">
        <v>48</v>
      </c>
      <c r="D60" s="9" t="str">
        <f t="shared" si="1"/>
        <v>KC_FB_Sep_Oct_Gamma_Scurve48</v>
      </c>
      <c r="E60" s="12">
        <v>29338.161599999999</v>
      </c>
      <c r="F60" s="13">
        <v>33054.690942241403</v>
      </c>
      <c r="G60" s="13"/>
      <c r="I60" s="11"/>
    </row>
    <row r="61" spans="1:28" ht="24.95" customHeight="1" x14ac:dyDescent="0.25">
      <c r="A61" s="9" t="s">
        <v>55</v>
      </c>
      <c r="B61" t="s">
        <v>66</v>
      </c>
      <c r="C61" s="9">
        <v>49</v>
      </c>
      <c r="D61" s="9" t="str">
        <f t="shared" si="1"/>
        <v>KC_FB_Sep_Oct_Gamma_Scurve49</v>
      </c>
      <c r="E61" s="12">
        <v>29949.373299999999</v>
      </c>
      <c r="F61" s="13">
        <v>34149.326912910801</v>
      </c>
      <c r="G61" s="13"/>
      <c r="I61" s="11"/>
    </row>
    <row r="62" spans="1:28" ht="24.95" customHeight="1" x14ac:dyDescent="0.25">
      <c r="A62" s="9" t="s">
        <v>55</v>
      </c>
      <c r="B62" t="s">
        <v>66</v>
      </c>
      <c r="C62" s="9">
        <v>50</v>
      </c>
      <c r="D62" s="9" t="str">
        <f t="shared" si="1"/>
        <v>KC_FB_Sep_Oct_Gamma_Scurve50</v>
      </c>
      <c r="E62" s="12">
        <v>30560.584999999999</v>
      </c>
      <c r="F62" s="13">
        <v>35251.305756245703</v>
      </c>
      <c r="G62" s="13"/>
      <c r="I62" s="11"/>
    </row>
    <row r="63" spans="1:28" ht="24.95" customHeight="1" x14ac:dyDescent="0.25">
      <c r="A63" s="9" t="s">
        <v>55</v>
      </c>
      <c r="B63" t="s">
        <v>66</v>
      </c>
      <c r="C63" s="9">
        <v>51</v>
      </c>
      <c r="D63" s="9" t="str">
        <f t="shared" si="1"/>
        <v>KC_FB_Sep_Oct_Gamma_Scurve51</v>
      </c>
      <c r="E63" s="12">
        <v>31171.796699999999</v>
      </c>
      <c r="F63" s="13">
        <v>36360.229612957301</v>
      </c>
      <c r="G63" s="13"/>
      <c r="I63" s="11"/>
    </row>
    <row r="64" spans="1:28" ht="24.95" customHeight="1" x14ac:dyDescent="0.25">
      <c r="A64" s="9" t="s">
        <v>55</v>
      </c>
      <c r="B64" t="s">
        <v>66</v>
      </c>
      <c r="C64" s="9">
        <v>52</v>
      </c>
      <c r="D64" s="9" t="str">
        <f t="shared" si="1"/>
        <v>KC_FB_Sep_Oct_Gamma_Scurve52</v>
      </c>
      <c r="E64" s="12">
        <v>31783.008399999999</v>
      </c>
      <c r="F64" s="13">
        <v>37475.710383911297</v>
      </c>
      <c r="G64" s="13"/>
      <c r="I64" s="11"/>
    </row>
    <row r="65" spans="1:9" ht="24.95" customHeight="1" x14ac:dyDescent="0.25">
      <c r="A65" s="9" t="s">
        <v>55</v>
      </c>
      <c r="B65" t="s">
        <v>66</v>
      </c>
      <c r="C65" s="9">
        <v>53</v>
      </c>
      <c r="D65" s="9" t="str">
        <f t="shared" si="1"/>
        <v>KC_FB_Sep_Oct_Gamma_Scurve53</v>
      </c>
      <c r="E65" s="12">
        <v>32394.220099999999</v>
      </c>
      <c r="F65" s="13">
        <v>38597.369531353703</v>
      </c>
      <c r="G65" s="13"/>
      <c r="I65" s="11"/>
    </row>
    <row r="66" spans="1:9" ht="24.95" customHeight="1" x14ac:dyDescent="0.25">
      <c r="A66" s="9" t="s">
        <v>55</v>
      </c>
      <c r="B66" t="s">
        <v>66</v>
      </c>
      <c r="C66" s="9">
        <v>54</v>
      </c>
      <c r="D66" s="9" t="str">
        <f t="shared" si="1"/>
        <v>KC_FB_Sep_Oct_Gamma_Scurve54</v>
      </c>
      <c r="E66" s="12">
        <v>33005.431799999998</v>
      </c>
      <c r="F66" s="13">
        <v>39724.8378838602</v>
      </c>
      <c r="G66" s="13"/>
      <c r="I66" s="11"/>
    </row>
    <row r="67" spans="1:9" ht="24.95" customHeight="1" x14ac:dyDescent="0.25">
      <c r="A67" s="9" t="s">
        <v>55</v>
      </c>
      <c r="B67" t="s">
        <v>66</v>
      </c>
      <c r="C67" s="9">
        <v>55</v>
      </c>
      <c r="D67" s="9" t="str">
        <f t="shared" si="1"/>
        <v>KC_FB_Sep_Oct_Gamma_Scurve55</v>
      </c>
      <c r="E67" s="12">
        <v>33616.643499999998</v>
      </c>
      <c r="F67" s="13">
        <v>40857.755444946102</v>
      </c>
      <c r="G67" s="13"/>
      <c r="I67" s="11"/>
    </row>
    <row r="68" spans="1:9" ht="24.95" customHeight="1" x14ac:dyDescent="0.25">
      <c r="A68" s="9" t="s">
        <v>55</v>
      </c>
      <c r="B68" t="s">
        <v>66</v>
      </c>
      <c r="C68" s="9">
        <v>56</v>
      </c>
      <c r="D68" s="9" t="str">
        <f t="shared" si="1"/>
        <v>KC_FB_Sep_Oct_Gamma_Scurve56</v>
      </c>
      <c r="E68" s="12">
        <v>34227.855199999998</v>
      </c>
      <c r="F68" s="13">
        <v>41995.771205268298</v>
      </c>
      <c r="G68" s="13"/>
      <c r="I68" s="11"/>
    </row>
    <row r="69" spans="1:9" ht="24.95" customHeight="1" x14ac:dyDescent="0.25">
      <c r="A69" s="9" t="s">
        <v>55</v>
      </c>
      <c r="B69" t="s">
        <v>66</v>
      </c>
      <c r="C69" s="9">
        <v>57</v>
      </c>
      <c r="D69" s="9" t="str">
        <f t="shared" si="1"/>
        <v>KC_FB_Sep_Oct_Gamma_Scurve57</v>
      </c>
      <c r="E69" s="12">
        <v>34839.066899999998</v>
      </c>
      <c r="F69" s="13">
        <v>43138.542958357</v>
      </c>
      <c r="G69" s="13"/>
      <c r="I69" s="11"/>
    </row>
    <row r="70" spans="1:9" ht="24.95" customHeight="1" x14ac:dyDescent="0.25">
      <c r="A70" s="9" t="s">
        <v>55</v>
      </c>
      <c r="B70" t="s">
        <v>66</v>
      </c>
      <c r="C70" s="9">
        <v>58</v>
      </c>
      <c r="D70" s="9" t="str">
        <f t="shared" si="1"/>
        <v>KC_FB_Sep_Oct_Gamma_Scurve58</v>
      </c>
      <c r="E70" s="12">
        <v>35450.278599999998</v>
      </c>
      <c r="F70" s="13">
        <v>44285.737119812999</v>
      </c>
      <c r="G70" s="13"/>
      <c r="I70" s="11"/>
    </row>
    <row r="71" spans="1:9" ht="24.95" customHeight="1" x14ac:dyDescent="0.25">
      <c r="A71" s="9" t="s">
        <v>55</v>
      </c>
      <c r="B71" t="s">
        <v>66</v>
      </c>
      <c r="C71" s="9">
        <v>59</v>
      </c>
      <c r="D71" s="9" t="str">
        <f t="shared" si="1"/>
        <v>KC_FB_Sep_Oct_Gamma_Scurve59</v>
      </c>
      <c r="E71" s="12">
        <v>36061.490299999998</v>
      </c>
      <c r="F71" s="13">
        <v>45437.028549907998</v>
      </c>
      <c r="G71" s="13"/>
      <c r="I71" s="11"/>
    </row>
    <row r="72" spans="1:9" ht="24.95" customHeight="1" x14ac:dyDescent="0.25">
      <c r="A72" s="9" t="s">
        <v>55</v>
      </c>
      <c r="B72" t="s">
        <v>66</v>
      </c>
      <c r="C72" s="9">
        <v>60</v>
      </c>
      <c r="D72" s="9" t="str">
        <f t="shared" si="1"/>
        <v>KC_FB_Sep_Oct_Gamma_Scurve60</v>
      </c>
      <c r="E72" s="12">
        <v>36672.701999999997</v>
      </c>
      <c r="F72" s="13">
        <v>46592.100379528601</v>
      </c>
      <c r="G72" s="13"/>
      <c r="I72" s="11"/>
    </row>
    <row r="73" spans="1:9" ht="24.95" customHeight="1" x14ac:dyDescent="0.25">
      <c r="A73" s="9" t="s">
        <v>55</v>
      </c>
      <c r="B73" t="s">
        <v>66</v>
      </c>
      <c r="C73" s="9">
        <v>61</v>
      </c>
      <c r="D73" s="9" t="str">
        <f t="shared" si="1"/>
        <v>KC_FB_Sep_Oct_Gamma_Scurve61</v>
      </c>
      <c r="E73" s="12">
        <v>37283.913699999997</v>
      </c>
      <c r="F73" s="13">
        <v>47750.643839402102</v>
      </c>
      <c r="G73" s="13"/>
      <c r="I73" s="11"/>
    </row>
    <row r="74" spans="1:9" ht="24.95" customHeight="1" x14ac:dyDescent="0.25">
      <c r="A74" s="9" t="s">
        <v>55</v>
      </c>
      <c r="B74" t="s">
        <v>66</v>
      </c>
      <c r="C74" s="9">
        <v>62</v>
      </c>
      <c r="D74" s="9" t="str">
        <f t="shared" si="1"/>
        <v>KC_FB_Sep_Oct_Gamma_Scurve62</v>
      </c>
      <c r="E74" s="12">
        <v>37895.125399999997</v>
      </c>
      <c r="F74" s="13">
        <v>48912.358092545903</v>
      </c>
      <c r="G74" s="13"/>
      <c r="I74" s="11"/>
    </row>
    <row r="75" spans="1:9" ht="24.95" customHeight="1" x14ac:dyDescent="0.25">
      <c r="A75" s="9" t="s">
        <v>55</v>
      </c>
      <c r="B75" t="s">
        <v>66</v>
      </c>
      <c r="C75" s="9">
        <v>63</v>
      </c>
      <c r="D75" s="9" t="str">
        <f t="shared" si="1"/>
        <v>KC_FB_Sep_Oct_Gamma_Scurve63</v>
      </c>
      <c r="E75" s="12">
        <v>38506.337099999997</v>
      </c>
      <c r="F75" s="13">
        <v>50076.950069883103</v>
      </c>
      <c r="G75" s="13"/>
      <c r="I75" s="11"/>
    </row>
    <row r="76" spans="1:9" x14ac:dyDescent="0.25">
      <c r="A76" s="9" t="s">
        <v>55</v>
      </c>
      <c r="B76" t="s">
        <v>66</v>
      </c>
      <c r="C76" s="9">
        <v>64</v>
      </c>
      <c r="D76" s="9" t="str">
        <f t="shared" si="1"/>
        <v>KC_FB_Sep_Oct_Gamma_Scurve64</v>
      </c>
      <c r="E76" s="12">
        <v>39117.548799999997</v>
      </c>
      <c r="F76" s="13">
        <v>51244.134308966699</v>
      </c>
      <c r="G76" s="13"/>
      <c r="I76" s="11"/>
    </row>
    <row r="77" spans="1:9" x14ac:dyDescent="0.25">
      <c r="A77" s="9" t="s">
        <v>55</v>
      </c>
      <c r="B77" t="s">
        <v>66</v>
      </c>
      <c r="C77" s="9">
        <v>65</v>
      </c>
      <c r="D77" s="9" t="str">
        <f t="shared" si="1"/>
        <v>KC_FB_Sep_Oct_Gamma_Scurve65</v>
      </c>
      <c r="E77" s="12">
        <v>39728.760499999997</v>
      </c>
      <c r="F77" s="13">
        <v>52413.632795756101</v>
      </c>
      <c r="G77" s="13"/>
      <c r="I77" s="11"/>
    </row>
    <row r="78" spans="1:9" x14ac:dyDescent="0.25">
      <c r="A78" s="9" t="s">
        <v>55</v>
      </c>
      <c r="B78" t="s">
        <v>66</v>
      </c>
      <c r="C78" s="9">
        <v>66</v>
      </c>
      <c r="D78" s="9" t="str">
        <f t="shared" si="1"/>
        <v>KC_FB_Sep_Oct_Gamma_Scurve66</v>
      </c>
      <c r="E78" s="12">
        <v>40339.972199999997</v>
      </c>
      <c r="F78" s="13">
        <v>53585.174809393</v>
      </c>
      <c r="G78" s="13"/>
      <c r="I78" s="11"/>
    </row>
    <row r="79" spans="1:9" x14ac:dyDescent="0.25">
      <c r="A79" s="9" t="s">
        <v>55</v>
      </c>
      <c r="B79" t="s">
        <v>66</v>
      </c>
      <c r="C79" s="9">
        <v>67</v>
      </c>
      <c r="D79" s="9" t="str">
        <f t="shared" ref="D79:D142" si="9">A79&amp;"_"&amp;B79&amp;C79</f>
        <v>KC_FB_Sep_Oct_Gamma_Scurve67</v>
      </c>
      <c r="E79" s="12">
        <v>40951.183900000004</v>
      </c>
      <c r="F79" s="13">
        <v>54758.496769919599</v>
      </c>
      <c r="G79" s="13"/>
      <c r="I79" s="11"/>
    </row>
    <row r="80" spans="1:9" x14ac:dyDescent="0.25">
      <c r="A80" s="9" t="s">
        <v>55</v>
      </c>
      <c r="B80" t="s">
        <v>66</v>
      </c>
      <c r="C80" s="9">
        <v>68</v>
      </c>
      <c r="D80" s="9" t="str">
        <f t="shared" si="9"/>
        <v>KC_FB_Sep_Oct_Gamma_Scurve68</v>
      </c>
      <c r="E80" s="12">
        <v>41562.395600000003</v>
      </c>
      <c r="F80" s="13">
        <v>55933.342088888901</v>
      </c>
      <c r="G80" s="13"/>
      <c r="I80" s="11"/>
    </row>
    <row r="81" spans="1:9" x14ac:dyDescent="0.25">
      <c r="A81" s="9" t="s">
        <v>55</v>
      </c>
      <c r="B81" t="s">
        <v>66</v>
      </c>
      <c r="C81" s="9">
        <v>69</v>
      </c>
      <c r="D81" s="9" t="str">
        <f t="shared" si="9"/>
        <v>KC_FB_Sep_Oct_Gamma_Scurve69</v>
      </c>
      <c r="E81" s="12">
        <v>42173.607300000003</v>
      </c>
      <c r="F81" s="13">
        <v>57109.461022813201</v>
      </c>
      <c r="G81" s="13"/>
      <c r="I81" s="11"/>
    </row>
    <row r="82" spans="1:9" x14ac:dyDescent="0.25">
      <c r="A82" s="9" t="s">
        <v>55</v>
      </c>
      <c r="B82" t="s">
        <v>66</v>
      </c>
      <c r="C82" s="9">
        <v>70</v>
      </c>
      <c r="D82" s="9" t="str">
        <f t="shared" si="9"/>
        <v>KC_FB_Sep_Oct_Gamma_Scurve70</v>
      </c>
      <c r="E82" s="12">
        <v>42784.819000000003</v>
      </c>
      <c r="F82" s="13">
        <v>58286.610529400597</v>
      </c>
      <c r="G82" s="13"/>
      <c r="I82" s="11"/>
    </row>
    <row r="83" spans="1:9" x14ac:dyDescent="0.25">
      <c r="A83" s="9" t="s">
        <v>55</v>
      </c>
      <c r="B83" t="s">
        <v>66</v>
      </c>
      <c r="C83" s="9">
        <v>71</v>
      </c>
      <c r="D83" s="9" t="str">
        <f t="shared" si="9"/>
        <v>KC_FB_Sep_Oct_Gamma_Scurve71</v>
      </c>
      <c r="E83" s="12">
        <v>43396.030700000003</v>
      </c>
      <c r="F83" s="13">
        <v>59464.554126528601</v>
      </c>
      <c r="G83" s="13"/>
      <c r="I83" s="11"/>
    </row>
    <row r="84" spans="1:9" x14ac:dyDescent="0.25">
      <c r="A84" s="9" t="s">
        <v>55</v>
      </c>
      <c r="B84" t="s">
        <v>66</v>
      </c>
      <c r="C84" s="9">
        <v>72</v>
      </c>
      <c r="D84" s="9" t="str">
        <f t="shared" si="9"/>
        <v>KC_FB_Sep_Oct_Gamma_Scurve72</v>
      </c>
      <c r="E84" s="12">
        <v>44007.242400000003</v>
      </c>
      <c r="F84" s="13">
        <v>60643.0617539054</v>
      </c>
      <c r="G84" s="13"/>
      <c r="I84" s="11"/>
    </row>
    <row r="85" spans="1:9" x14ac:dyDescent="0.25">
      <c r="A85" s="9" t="s">
        <v>55</v>
      </c>
      <c r="B85" t="s">
        <v>66</v>
      </c>
      <c r="C85" s="9">
        <v>73</v>
      </c>
      <c r="D85" s="9" t="str">
        <f t="shared" si="9"/>
        <v>KC_FB_Sep_Oct_Gamma_Scurve73</v>
      </c>
      <c r="E85" s="12">
        <v>44618.454100000003</v>
      </c>
      <c r="F85" s="13">
        <v>61821.909637370802</v>
      </c>
      <c r="G85" s="13"/>
      <c r="I85" s="11"/>
    </row>
    <row r="86" spans="1:9" x14ac:dyDescent="0.25">
      <c r="A86" s="9" t="s">
        <v>55</v>
      </c>
      <c r="B86" t="s">
        <v>66</v>
      </c>
      <c r="C86" s="9">
        <v>74</v>
      </c>
      <c r="D86" s="9" t="str">
        <f t="shared" si="9"/>
        <v>KC_FB_Sep_Oct_Gamma_Scurve74</v>
      </c>
      <c r="E86" s="12">
        <v>45229.665800000002</v>
      </c>
      <c r="F86" s="13">
        <v>63000.880155788502</v>
      </c>
      <c r="G86" s="13"/>
      <c r="I86" s="11"/>
    </row>
    <row r="87" spans="1:9" x14ac:dyDescent="0.25">
      <c r="A87" s="9" t="s">
        <v>55</v>
      </c>
      <c r="B87" t="s">
        <v>66</v>
      </c>
      <c r="C87" s="9">
        <v>75</v>
      </c>
      <c r="D87" s="9" t="str">
        <f t="shared" si="9"/>
        <v>KC_FB_Sep_Oct_Gamma_Scurve75</v>
      </c>
      <c r="E87" s="12">
        <v>45840.877500000002</v>
      </c>
      <c r="F87" s="13">
        <v>64179.761710482897</v>
      </c>
      <c r="G87" s="13"/>
      <c r="I87" s="11"/>
    </row>
    <row r="88" spans="1:9" x14ac:dyDescent="0.25">
      <c r="A88" s="9" t="s">
        <v>55</v>
      </c>
      <c r="B88" t="s">
        <v>66</v>
      </c>
      <c r="C88" s="9">
        <v>76</v>
      </c>
      <c r="D88" s="9" t="str">
        <f t="shared" si="9"/>
        <v>KC_FB_Sep_Oct_Gamma_Scurve76</v>
      </c>
      <c r="E88" s="12">
        <v>46452.089200000002</v>
      </c>
      <c r="F88" s="13">
        <v>65358.3485971751</v>
      </c>
      <c r="G88" s="13"/>
      <c r="I88" s="11"/>
    </row>
    <row r="89" spans="1:9" x14ac:dyDescent="0.25">
      <c r="A89" s="9" t="s">
        <v>55</v>
      </c>
      <c r="B89" t="s">
        <v>66</v>
      </c>
      <c r="C89" s="9">
        <v>77</v>
      </c>
      <c r="D89" s="9" t="str">
        <f t="shared" si="9"/>
        <v>KC_FB_Sep_Oct_Gamma_Scurve77</v>
      </c>
      <c r="E89" s="12">
        <v>47063.300900000002</v>
      </c>
      <c r="F89" s="13">
        <v>66536.440880371607</v>
      </c>
      <c r="G89" s="13"/>
      <c r="I89" s="11"/>
    </row>
    <row r="90" spans="1:9" x14ac:dyDescent="0.25">
      <c r="A90" s="9" t="s">
        <v>55</v>
      </c>
      <c r="B90" t="s">
        <v>66</v>
      </c>
      <c r="C90" s="9">
        <v>78</v>
      </c>
      <c r="D90" s="9" t="str">
        <f t="shared" si="9"/>
        <v>KC_FB_Sep_Oct_Gamma_Scurve78</v>
      </c>
      <c r="E90" s="12">
        <v>47674.512600000002</v>
      </c>
      <c r="F90" s="13">
        <v>67713.844270162401</v>
      </c>
      <c r="G90" s="13"/>
      <c r="I90" s="11"/>
    </row>
    <row r="91" spans="1:9" x14ac:dyDescent="0.25">
      <c r="A91" s="9" t="s">
        <v>55</v>
      </c>
      <c r="B91" t="s">
        <v>66</v>
      </c>
      <c r="C91" s="9">
        <v>79</v>
      </c>
      <c r="D91" s="9" t="str">
        <f t="shared" si="9"/>
        <v>KC_FB_Sep_Oct_Gamma_Scurve79</v>
      </c>
      <c r="E91" s="12">
        <v>48285.724300000002</v>
      </c>
      <c r="F91" s="13">
        <v>68890.370001383606</v>
      </c>
      <c r="G91" s="13"/>
      <c r="I91" s="11"/>
    </row>
    <row r="92" spans="1:9" x14ac:dyDescent="0.25">
      <c r="A92" s="9" t="s">
        <v>55</v>
      </c>
      <c r="B92" t="s">
        <v>66</v>
      </c>
      <c r="C92" s="9">
        <v>80</v>
      </c>
      <c r="D92" s="9" t="str">
        <f t="shared" si="9"/>
        <v>KC_FB_Sep_Oct_Gamma_Scurve80</v>
      </c>
      <c r="E92" s="12">
        <v>48896.936000000002</v>
      </c>
      <c r="F92" s="13">
        <v>70065.8347151036</v>
      </c>
      <c r="G92" s="13"/>
      <c r="I92" s="11"/>
    </row>
    <row r="93" spans="1:9" x14ac:dyDescent="0.25">
      <c r="A93" s="9" t="s">
        <v>55</v>
      </c>
      <c r="B93" t="s">
        <v>66</v>
      </c>
      <c r="C93" s="9">
        <v>81</v>
      </c>
      <c r="D93" s="9" t="str">
        <f t="shared" si="9"/>
        <v>KC_FB_Sep_Oct_Gamma_Scurve81</v>
      </c>
      <c r="E93" s="12">
        <v>49508.147700000001</v>
      </c>
      <c r="F93" s="13">
        <v>71240.060342387398</v>
      </c>
      <c r="G93" s="13"/>
      <c r="I93" s="11"/>
    </row>
    <row r="94" spans="1:9" x14ac:dyDescent="0.25">
      <c r="A94" s="9" t="s">
        <v>55</v>
      </c>
      <c r="B94" t="s">
        <v>66</v>
      </c>
      <c r="C94" s="9">
        <v>82</v>
      </c>
      <c r="D94" s="9" t="str">
        <f t="shared" si="9"/>
        <v>KC_FB_Sep_Oct_Gamma_Scurve82</v>
      </c>
      <c r="E94" s="12">
        <v>50119.359400000001</v>
      </c>
      <c r="F94" s="13">
        <v>72412.873990302003</v>
      </c>
      <c r="G94" s="13"/>
      <c r="I94" s="11"/>
    </row>
    <row r="95" spans="1:9" x14ac:dyDescent="0.25">
      <c r="A95" s="9" t="s">
        <v>55</v>
      </c>
      <c r="B95" t="s">
        <v>66</v>
      </c>
      <c r="C95" s="9">
        <v>83</v>
      </c>
      <c r="D95" s="9" t="str">
        <f t="shared" si="9"/>
        <v>KC_FB_Sep_Oct_Gamma_Scurve83</v>
      </c>
      <c r="E95" s="12">
        <v>50730.571100000001</v>
      </c>
      <c r="F95" s="13">
        <v>73584.107830117602</v>
      </c>
      <c r="G95" s="13"/>
      <c r="I95" s="11"/>
    </row>
    <row r="96" spans="1:9" x14ac:dyDescent="0.25">
      <c r="A96" s="9" t="s">
        <v>55</v>
      </c>
      <c r="B96" t="s">
        <v>66</v>
      </c>
      <c r="C96" s="9">
        <v>84</v>
      </c>
      <c r="D96" s="9" t="str">
        <f t="shared" si="9"/>
        <v>KC_FB_Sep_Oct_Gamma_Scurve84</v>
      </c>
      <c r="E96" s="12">
        <v>51341.782800000001</v>
      </c>
      <c r="F96" s="13">
        <v>74753.598987668302</v>
      </c>
      <c r="G96" s="13"/>
      <c r="I96" s="11"/>
    </row>
    <row r="97" spans="1:9" x14ac:dyDescent="0.25">
      <c r="A97" s="9" t="s">
        <v>55</v>
      </c>
      <c r="B97" t="s">
        <v>66</v>
      </c>
      <c r="C97" s="9">
        <v>85</v>
      </c>
      <c r="D97" s="9" t="str">
        <f t="shared" si="9"/>
        <v>KC_FB_Sep_Oct_Gamma_Scurve85</v>
      </c>
      <c r="E97" s="12">
        <v>51952.994500000001</v>
      </c>
      <c r="F97" s="13">
        <v>75921.1894358305</v>
      </c>
      <c r="G97" s="13"/>
      <c r="I97" s="11"/>
    </row>
    <row r="98" spans="1:9" x14ac:dyDescent="0.25">
      <c r="A98" s="9" t="s">
        <v>55</v>
      </c>
      <c r="B98" t="s">
        <v>66</v>
      </c>
      <c r="C98" s="9">
        <v>86</v>
      </c>
      <c r="D98" s="9" t="str">
        <f t="shared" si="9"/>
        <v>KC_FB_Sep_Oct_Gamma_Scurve86</v>
      </c>
      <c r="E98" s="12">
        <v>52564.206200000001</v>
      </c>
      <c r="F98" s="13">
        <v>77086.725889082198</v>
      </c>
      <c r="G98" s="13"/>
      <c r="I98" s="11"/>
    </row>
    <row r="99" spans="1:9" x14ac:dyDescent="0.25">
      <c r="A99" s="9" t="s">
        <v>55</v>
      </c>
      <c r="B99" t="s">
        <v>66</v>
      </c>
      <c r="C99" s="9">
        <v>87</v>
      </c>
      <c r="D99" s="9" t="str">
        <f t="shared" si="9"/>
        <v>KC_FB_Sep_Oct_Gamma_Scurve87</v>
      </c>
      <c r="E99" s="12">
        <v>53175.4179</v>
      </c>
      <c r="F99" s="13">
        <v>78250.059700104001</v>
      </c>
      <c r="G99" s="13"/>
      <c r="I99" s="11"/>
    </row>
    <row r="100" spans="1:9" x14ac:dyDescent="0.25">
      <c r="A100" s="9" t="s">
        <v>55</v>
      </c>
      <c r="B100" t="s">
        <v>66</v>
      </c>
      <c r="C100" s="9">
        <v>88</v>
      </c>
      <c r="D100" s="9" t="str">
        <f t="shared" si="9"/>
        <v>KC_FB_Sep_Oct_Gamma_Scurve88</v>
      </c>
      <c r="E100" s="12">
        <v>53786.6296</v>
      </c>
      <c r="F100" s="13">
        <v>79411.046758385201</v>
      </c>
      <c r="G100" s="13"/>
      <c r="I100" s="11"/>
    </row>
    <row r="101" spans="1:9" x14ac:dyDescent="0.25">
      <c r="A101" s="9" t="s">
        <v>55</v>
      </c>
      <c r="B101" t="s">
        <v>66</v>
      </c>
      <c r="C101" s="9">
        <v>89</v>
      </c>
      <c r="D101" s="9" t="str">
        <f t="shared" si="9"/>
        <v>KC_FB_Sep_Oct_Gamma_Scurve89</v>
      </c>
      <c r="E101" s="12">
        <v>54397.8413</v>
      </c>
      <c r="F101" s="13">
        <v>80569.547390798107</v>
      </c>
      <c r="G101" s="13"/>
      <c r="I101" s="11"/>
    </row>
    <row r="102" spans="1:9" x14ac:dyDescent="0.25">
      <c r="A102" s="9" t="s">
        <v>55</v>
      </c>
      <c r="B102" t="s">
        <v>66</v>
      </c>
      <c r="C102" s="9">
        <v>90</v>
      </c>
      <c r="D102" s="9" t="str">
        <f t="shared" si="9"/>
        <v>KC_FB_Sep_Oct_Gamma_Scurve90</v>
      </c>
      <c r="E102" s="12">
        <v>55009.053</v>
      </c>
      <c r="F102" s="13">
        <v>81725.426264105205</v>
      </c>
      <c r="G102" s="13"/>
      <c r="I102" s="11"/>
    </row>
    <row r="103" spans="1:9" x14ac:dyDescent="0.25">
      <c r="A103" s="9" t="s">
        <v>55</v>
      </c>
      <c r="B103" t="s">
        <v>66</v>
      </c>
      <c r="C103" s="9">
        <v>91</v>
      </c>
      <c r="D103" s="9" t="str">
        <f t="shared" si="9"/>
        <v>KC_FB_Sep_Oct_Gamma_Scurve91</v>
      </c>
      <c r="E103" s="12">
        <v>55620.2647</v>
      </c>
      <c r="F103" s="13">
        <v>82878.552289362706</v>
      </c>
      <c r="G103" s="13"/>
      <c r="I103" s="11"/>
    </row>
    <row r="104" spans="1:9" x14ac:dyDescent="0.25">
      <c r="A104" s="9" t="s">
        <v>55</v>
      </c>
      <c r="B104" t="s">
        <v>66</v>
      </c>
      <c r="C104" s="9">
        <v>92</v>
      </c>
      <c r="D104" s="9" t="str">
        <f t="shared" si="9"/>
        <v>KC_FB_Sep_Oct_Gamma_Scurve92</v>
      </c>
      <c r="E104" s="12">
        <v>56231.4764</v>
      </c>
      <c r="F104" s="13">
        <v>84028.798528186904</v>
      </c>
      <c r="G104" s="13"/>
      <c r="I104" s="11"/>
    </row>
    <row r="105" spans="1:9" x14ac:dyDescent="0.25">
      <c r="A105" s="9" t="s">
        <v>55</v>
      </c>
      <c r="B105" t="s">
        <v>66</v>
      </c>
      <c r="C105" s="9">
        <v>93</v>
      </c>
      <c r="D105" s="9" t="str">
        <f t="shared" si="9"/>
        <v>KC_FB_Sep_Oct_Gamma_Scurve93</v>
      </c>
      <c r="E105" s="12">
        <v>56842.688099999999</v>
      </c>
      <c r="F105" s="13">
        <v>85176.042100849096</v>
      </c>
      <c r="G105" s="13"/>
      <c r="I105" s="11"/>
    </row>
    <row r="106" spans="1:9" x14ac:dyDescent="0.25">
      <c r="A106" s="9" t="s">
        <v>55</v>
      </c>
      <c r="B106" t="s">
        <v>66</v>
      </c>
      <c r="C106" s="9">
        <v>94</v>
      </c>
      <c r="D106" s="9" t="str">
        <f t="shared" si="9"/>
        <v>KC_FB_Sep_Oct_Gamma_Scurve94</v>
      </c>
      <c r="E106" s="12">
        <v>57453.899799999999</v>
      </c>
      <c r="F106" s="13">
        <v>86320.164096164706</v>
      </c>
      <c r="G106" s="13"/>
      <c r="I106" s="11"/>
    </row>
    <row r="107" spans="1:9" x14ac:dyDescent="0.25">
      <c r="A107" s="9" t="s">
        <v>55</v>
      </c>
      <c r="B107" t="s">
        <v>66</v>
      </c>
      <c r="C107" s="9">
        <v>95</v>
      </c>
      <c r="D107" s="9" t="str">
        <f t="shared" si="9"/>
        <v>KC_FB_Sep_Oct_Gamma_Scurve95</v>
      </c>
      <c r="E107" s="12">
        <v>58065.111499999999</v>
      </c>
      <c r="F107" s="13">
        <v>87461.049483144394</v>
      </c>
      <c r="G107" s="13"/>
      <c r="I107" s="11"/>
    </row>
    <row r="108" spans="1:9" x14ac:dyDescent="0.25">
      <c r="A108" s="9" t="s">
        <v>55</v>
      </c>
      <c r="B108" t="s">
        <v>66</v>
      </c>
      <c r="C108" s="9">
        <v>96</v>
      </c>
      <c r="D108" s="9" t="str">
        <f t="shared" si="9"/>
        <v>KC_FB_Sep_Oct_Gamma_Scurve96</v>
      </c>
      <c r="E108" s="12">
        <v>58676.323199999999</v>
      </c>
      <c r="F108" s="13">
        <v>88598.587024375505</v>
      </c>
      <c r="G108" s="13"/>
      <c r="I108" s="11"/>
    </row>
    <row r="109" spans="1:9" x14ac:dyDescent="0.25">
      <c r="A109" s="9" t="s">
        <v>55</v>
      </c>
      <c r="B109" t="s">
        <v>66</v>
      </c>
      <c r="C109" s="9">
        <v>97</v>
      </c>
      <c r="D109" s="9" t="str">
        <f t="shared" si="9"/>
        <v>KC_FB_Sep_Oct_Gamma_Scurve97</v>
      </c>
      <c r="E109" s="12">
        <v>59287.534899999999</v>
      </c>
      <c r="F109" s="13">
        <v>89732.669191100693</v>
      </c>
      <c r="G109" s="13"/>
      <c r="I109" s="11"/>
    </row>
    <row r="110" spans="1:9" x14ac:dyDescent="0.25">
      <c r="A110" s="9" t="s">
        <v>55</v>
      </c>
      <c r="B110" t="s">
        <v>66</v>
      </c>
      <c r="C110" s="9">
        <v>98</v>
      </c>
      <c r="D110" s="9" t="str">
        <f t="shared" si="9"/>
        <v>KC_FB_Sep_Oct_Gamma_Scurve98</v>
      </c>
      <c r="E110" s="12">
        <v>59898.746599999999</v>
      </c>
      <c r="F110" s="13">
        <v>90863.192079963104</v>
      </c>
      <c r="G110" s="13"/>
      <c r="I110" s="11"/>
    </row>
    <row r="111" spans="1:9" x14ac:dyDescent="0.25">
      <c r="A111" s="9" t="s">
        <v>55</v>
      </c>
      <c r="B111" t="s">
        <v>66</v>
      </c>
      <c r="C111" s="9">
        <v>99</v>
      </c>
      <c r="D111" s="9" t="str">
        <f t="shared" si="9"/>
        <v>KC_FB_Sep_Oct_Gamma_Scurve99</v>
      </c>
      <c r="E111" s="12">
        <v>60509.958299999998</v>
      </c>
      <c r="F111" s="13">
        <v>91990.055331388299</v>
      </c>
      <c r="G111" s="13"/>
      <c r="I111" s="11"/>
    </row>
    <row r="112" spans="1:9" x14ac:dyDescent="0.25">
      <c r="A112" s="9" t="s">
        <v>55</v>
      </c>
      <c r="B112" t="s">
        <v>66</v>
      </c>
      <c r="C112" s="9">
        <v>100</v>
      </c>
      <c r="D112" s="9" t="str">
        <f t="shared" si="9"/>
        <v>KC_FB_Sep_Oct_Gamma_Scurve100</v>
      </c>
      <c r="E112" s="12">
        <v>61121.17</v>
      </c>
      <c r="F112" s="13">
        <v>93113.162049571605</v>
      </c>
      <c r="G112" s="13"/>
      <c r="I112" s="11"/>
    </row>
    <row r="113" spans="1:9" x14ac:dyDescent="0.25">
      <c r="A113" s="9" t="s">
        <v>55</v>
      </c>
      <c r="B113" t="s">
        <v>66</v>
      </c>
      <c r="C113" s="9">
        <v>101</v>
      </c>
      <c r="D113" s="9" t="str">
        <f t="shared" si="9"/>
        <v>KC_FB_Sep_Oct_Gamma_Scurve101</v>
      </c>
      <c r="E113" s="12">
        <v>61732.381699999998</v>
      </c>
      <c r="F113" s="13">
        <v>94232.418724042</v>
      </c>
      <c r="G113" s="13"/>
      <c r="H113" s="14"/>
      <c r="I113" s="11"/>
    </row>
    <row r="114" spans="1:9" x14ac:dyDescent="0.25">
      <c r="A114" s="9" t="s">
        <v>55</v>
      </c>
      <c r="B114" t="s">
        <v>66</v>
      </c>
      <c r="C114" s="9">
        <v>102</v>
      </c>
      <c r="D114" s="9" t="str">
        <f t="shared" si="9"/>
        <v>KC_FB_Sep_Oct_Gamma_Scurve102</v>
      </c>
      <c r="E114" s="12">
        <v>62343.593399999998</v>
      </c>
      <c r="F114" s="13">
        <v>95347.735152773297</v>
      </c>
      <c r="G114" s="13"/>
      <c r="I114" s="11"/>
    </row>
    <row r="115" spans="1:9" x14ac:dyDescent="0.25">
      <c r="A115" s="9" t="s">
        <v>55</v>
      </c>
      <c r="B115" t="s">
        <v>66</v>
      </c>
      <c r="C115" s="9">
        <v>103</v>
      </c>
      <c r="D115" s="9" t="str">
        <f t="shared" si="9"/>
        <v>KC_FB_Sep_Oct_Gamma_Scurve103</v>
      </c>
      <c r="E115" s="12">
        <v>62954.805099999998</v>
      </c>
      <c r="F115" s="13">
        <v>96459.024366814498</v>
      </c>
      <c r="G115" s="13"/>
      <c r="I115" s="11"/>
    </row>
    <row r="116" spans="1:9" x14ac:dyDescent="0.25">
      <c r="A116" s="9" t="s">
        <v>55</v>
      </c>
      <c r="B116" t="s">
        <v>66</v>
      </c>
      <c r="C116" s="9">
        <v>104</v>
      </c>
      <c r="D116" s="9" t="str">
        <f t="shared" si="9"/>
        <v>KC_FB_Sep_Oct_Gamma_Scurve104</v>
      </c>
      <c r="E116" s="12">
        <v>63566.016799999998</v>
      </c>
      <c r="F116" s="13">
        <v>97566.202556410804</v>
      </c>
      <c r="G116" s="13"/>
      <c r="I116" s="11"/>
    </row>
    <row r="117" spans="1:9" x14ac:dyDescent="0.25">
      <c r="A117" s="9" t="s">
        <v>55</v>
      </c>
      <c r="B117" t="s">
        <v>66</v>
      </c>
      <c r="C117" s="9">
        <v>105</v>
      </c>
      <c r="D117" s="9" t="str">
        <f t="shared" si="9"/>
        <v>KC_FB_Sep_Oct_Gamma_Scurve105</v>
      </c>
      <c r="E117" s="12">
        <v>64177.228499999997</v>
      </c>
      <c r="F117" s="13">
        <v>98669.188998587502</v>
      </c>
      <c r="G117" s="13"/>
      <c r="I117" s="11"/>
    </row>
    <row r="118" spans="1:9" x14ac:dyDescent="0.25">
      <c r="A118" s="9" t="s">
        <v>55</v>
      </c>
      <c r="B118" t="s">
        <v>66</v>
      </c>
      <c r="C118" s="9">
        <v>106</v>
      </c>
      <c r="D118" s="9" t="str">
        <f t="shared" si="9"/>
        <v>KC_FB_Sep_Oct_Gamma_Scurve106</v>
      </c>
      <c r="E118" s="12">
        <v>64788.440199999997</v>
      </c>
      <c r="F118" s="13">
        <v>99767.905986170706</v>
      </c>
      <c r="G118" s="13"/>
      <c r="I118" s="11"/>
    </row>
    <row r="119" spans="1:9" x14ac:dyDescent="0.25">
      <c r="A119" s="9" t="s">
        <v>55</v>
      </c>
      <c r="B119" t="s">
        <v>66</v>
      </c>
      <c r="C119" s="9">
        <v>107</v>
      </c>
      <c r="D119" s="9" t="str">
        <f t="shared" si="9"/>
        <v>KC_FB_Sep_Oct_Gamma_Scurve107</v>
      </c>
      <c r="E119" s="12">
        <v>65399.651899999997</v>
      </c>
      <c r="F119" s="13">
        <v>100862.278758218</v>
      </c>
      <c r="G119" s="13"/>
      <c r="I119" s="11"/>
    </row>
    <row r="120" spans="1:9" x14ac:dyDescent="0.25">
      <c r="A120" s="9" t="s">
        <v>55</v>
      </c>
      <c r="B120" t="s">
        <v>66</v>
      </c>
      <c r="C120" s="9">
        <v>108</v>
      </c>
      <c r="D120" s="9" t="str">
        <f t="shared" si="9"/>
        <v>KC_FB_Sep_Oct_Gamma_Scurve108</v>
      </c>
      <c r="E120" s="12">
        <v>66010.863599999997</v>
      </c>
      <c r="F120" s="13">
        <v>101952.235431831</v>
      </c>
      <c r="G120" s="13"/>
      <c r="I120" s="11"/>
    </row>
    <row r="121" spans="1:9" x14ac:dyDescent="0.25">
      <c r="A121" s="9" t="s">
        <v>55</v>
      </c>
      <c r="B121" t="s">
        <v>66</v>
      </c>
      <c r="C121" s="9">
        <v>109</v>
      </c>
      <c r="D121" s="9" t="str">
        <f t="shared" si="9"/>
        <v>KC_FB_Sep_Oct_Gamma_Scurve109</v>
      </c>
      <c r="E121" s="12">
        <v>66622.075299999997</v>
      </c>
      <c r="F121" s="13">
        <v>103037.70693533101</v>
      </c>
      <c r="G121" s="13"/>
      <c r="I121" s="11"/>
    </row>
    <row r="122" spans="1:9" x14ac:dyDescent="0.25">
      <c r="A122" s="9" t="s">
        <v>55</v>
      </c>
      <c r="B122" t="s">
        <v>66</v>
      </c>
      <c r="C122" s="9">
        <v>110</v>
      </c>
      <c r="D122" s="9" t="str">
        <f t="shared" si="9"/>
        <v>KC_FB_Sep_Oct_Gamma_Scurve110</v>
      </c>
      <c r="E122" s="12">
        <v>67233.286999999997</v>
      </c>
      <c r="F122" s="13">
        <v>104118.626942758</v>
      </c>
      <c r="G122" s="13"/>
      <c r="I122" s="11"/>
    </row>
    <row r="123" spans="1:9" x14ac:dyDescent="0.25">
      <c r="A123" s="9" t="s">
        <v>55</v>
      </c>
      <c r="B123" t="s">
        <v>66</v>
      </c>
      <c r="C123" s="9">
        <v>111</v>
      </c>
      <c r="D123" s="9" t="str">
        <f t="shared" si="9"/>
        <v>KC_FB_Sep_Oct_Gamma_Scurve111</v>
      </c>
      <c r="E123" s="12">
        <v>67844.498699999996</v>
      </c>
      <c r="F123" s="13">
        <v>105194.931809688</v>
      </c>
      <c r="G123" s="13"/>
      <c r="I123" s="11"/>
    </row>
    <row r="124" spans="1:9" x14ac:dyDescent="0.25">
      <c r="A124" s="9" t="s">
        <v>55</v>
      </c>
      <c r="B124" t="s">
        <v>66</v>
      </c>
      <c r="C124" s="9">
        <v>112</v>
      </c>
      <c r="D124" s="9" t="str">
        <f t="shared" si="9"/>
        <v>KC_FB_Sep_Oct_Gamma_Scurve112</v>
      </c>
      <c r="E124" s="12">
        <v>68455.710399999996</v>
      </c>
      <c r="F124" s="13">
        <v>106266.56051033099</v>
      </c>
      <c r="G124" s="13"/>
      <c r="I124" s="11"/>
    </row>
    <row r="125" spans="1:9" x14ac:dyDescent="0.25">
      <c r="A125" s="9" t="s">
        <v>55</v>
      </c>
      <c r="B125" t="s">
        <v>66</v>
      </c>
      <c r="C125" s="9">
        <v>113</v>
      </c>
      <c r="D125" s="9" t="str">
        <f t="shared" si="9"/>
        <v>KC_FB_Sep_Oct_Gamma_Scurve113</v>
      </c>
      <c r="E125" s="12">
        <v>69066.922099999996</v>
      </c>
      <c r="F125" s="13">
        <v>107333.454575881</v>
      </c>
      <c r="G125" s="13"/>
      <c r="I125" s="11"/>
    </row>
    <row r="126" spans="1:9" x14ac:dyDescent="0.25">
      <c r="A126" s="9" t="s">
        <v>55</v>
      </c>
      <c r="B126" t="s">
        <v>66</v>
      </c>
      <c r="C126" s="9">
        <v>114</v>
      </c>
      <c r="D126" s="9" t="str">
        <f t="shared" si="9"/>
        <v>KC_FB_Sep_Oct_Gamma_Scurve114</v>
      </c>
      <c r="E126" s="12">
        <v>69678.133799999996</v>
      </c>
      <c r="F126" s="13">
        <v>108395.55803412</v>
      </c>
      <c r="G126" s="13"/>
      <c r="I126" s="11"/>
    </row>
    <row r="127" spans="1:9" x14ac:dyDescent="0.25">
      <c r="A127" s="9" t="s">
        <v>55</v>
      </c>
      <c r="B127" t="s">
        <v>66</v>
      </c>
      <c r="C127" s="9">
        <v>115</v>
      </c>
      <c r="D127" s="9" t="str">
        <f t="shared" si="9"/>
        <v>KC_FB_Sep_Oct_Gamma_Scurve115</v>
      </c>
      <c r="E127" s="12">
        <v>70289.345499999996</v>
      </c>
      <c r="F127" s="13">
        <v>109452.817350214</v>
      </c>
      <c r="G127" s="13"/>
      <c r="I127" s="11"/>
    </row>
    <row r="128" spans="1:9" x14ac:dyDescent="0.25">
      <c r="A128" s="9" t="s">
        <v>55</v>
      </c>
      <c r="B128" t="s">
        <v>66</v>
      </c>
      <c r="C128" s="9">
        <v>116</v>
      </c>
      <c r="D128" s="9" t="str">
        <f t="shared" si="9"/>
        <v>KC_FB_Sep_Oct_Gamma_Scurve116</v>
      </c>
      <c r="E128" s="12">
        <v>70900.557199999996</v>
      </c>
      <c r="F128" s="13">
        <v>110505.181368719</v>
      </c>
      <c r="G128" s="13"/>
      <c r="I128" s="11"/>
    </row>
    <row r="129" spans="1:9" x14ac:dyDescent="0.25">
      <c r="A129" s="9" t="s">
        <v>55</v>
      </c>
      <c r="B129" t="s">
        <v>66</v>
      </c>
      <c r="C129" s="9">
        <v>117</v>
      </c>
      <c r="D129" s="9" t="str">
        <f t="shared" si="9"/>
        <v>KC_FB_Sep_Oct_Gamma_Scurve117</v>
      </c>
      <c r="E129" s="12">
        <v>71511.768899999995</v>
      </c>
      <c r="F129" s="13">
        <v>111552.60125674499</v>
      </c>
      <c r="G129" s="13"/>
      <c r="I129" s="11"/>
    </row>
    <row r="130" spans="1:9" x14ac:dyDescent="0.25">
      <c r="A130" s="9" t="s">
        <v>55</v>
      </c>
      <c r="B130" t="s">
        <v>66</v>
      </c>
      <c r="C130" s="9">
        <v>118</v>
      </c>
      <c r="D130" s="9" t="str">
        <f t="shared" si="9"/>
        <v>KC_FB_Sep_Oct_Gamma_Scurve118</v>
      </c>
      <c r="E130" s="12">
        <v>72122.980599999995</v>
      </c>
      <c r="F130" s="13">
        <v>112595.03044827</v>
      </c>
      <c r="G130" s="13"/>
      <c r="I130" s="11"/>
    </row>
    <row r="131" spans="1:9" x14ac:dyDescent="0.25">
      <c r="A131" s="9" t="s">
        <v>55</v>
      </c>
      <c r="B131" t="s">
        <v>66</v>
      </c>
      <c r="C131" s="9">
        <v>119</v>
      </c>
      <c r="D131" s="9" t="str">
        <f t="shared" si="9"/>
        <v>KC_FB_Sep_Oct_Gamma_Scurve119</v>
      </c>
      <c r="E131" s="12">
        <v>72734.192299999995</v>
      </c>
      <c r="F131" s="13">
        <v>113632.424589581</v>
      </c>
      <c r="G131" s="13"/>
      <c r="I131" s="11"/>
    </row>
    <row r="132" spans="1:9" x14ac:dyDescent="0.25">
      <c r="A132" s="9" t="s">
        <v>55</v>
      </c>
      <c r="B132" t="s">
        <v>66</v>
      </c>
      <c r="C132" s="9">
        <v>120</v>
      </c>
      <c r="D132" s="9" t="str">
        <f t="shared" si="9"/>
        <v>KC_FB_Sep_Oct_Gamma_Scurve120</v>
      </c>
      <c r="E132" s="12">
        <v>73345.403999999995</v>
      </c>
      <c r="F132" s="13">
        <v>114664.741485816</v>
      </c>
      <c r="G132" s="13"/>
      <c r="I132" s="11"/>
    </row>
    <row r="133" spans="1:9" x14ac:dyDescent="0.25">
      <c r="A133" s="9" t="s">
        <v>55</v>
      </c>
      <c r="B133" t="s">
        <v>66</v>
      </c>
      <c r="C133" s="9">
        <v>121</v>
      </c>
      <c r="D133" s="9" t="str">
        <f t="shared" si="9"/>
        <v>KC_FB_Sep_Oct_Gamma_Scurve121</v>
      </c>
      <c r="E133" s="12">
        <v>73956.615699999995</v>
      </c>
      <c r="F133" s="13">
        <v>115691.94104859199</v>
      </c>
      <c r="G133" s="13"/>
      <c r="I133" s="11"/>
    </row>
    <row r="134" spans="1:9" x14ac:dyDescent="0.25">
      <c r="A134" s="9" t="s">
        <v>55</v>
      </c>
      <c r="B134" t="s">
        <v>66</v>
      </c>
      <c r="C134" s="9">
        <v>122</v>
      </c>
      <c r="D134" s="9" t="str">
        <f t="shared" si="9"/>
        <v>KC_FB_Sep_Oct_Gamma_Scurve122</v>
      </c>
      <c r="E134" s="12">
        <v>74567.827399999995</v>
      </c>
      <c r="F134" s="13">
        <v>116713.9852447</v>
      </c>
      <c r="G134" s="13"/>
      <c r="I134" s="11"/>
    </row>
    <row r="135" spans="1:9" x14ac:dyDescent="0.25">
      <c r="A135" s="9" t="s">
        <v>55</v>
      </c>
      <c r="B135" t="s">
        <v>66</v>
      </c>
      <c r="C135" s="9">
        <v>123</v>
      </c>
      <c r="D135" s="9" t="str">
        <f t="shared" si="9"/>
        <v>KC_FB_Sep_Oct_Gamma_Scurve123</v>
      </c>
      <c r="E135" s="12">
        <v>75179.039099999995</v>
      </c>
      <c r="F135" s="13">
        <v>117730.838045838</v>
      </c>
      <c r="G135" s="13"/>
      <c r="I135" s="11"/>
    </row>
    <row r="136" spans="1:9" x14ac:dyDescent="0.25">
      <c r="A136" s="9" t="s">
        <v>55</v>
      </c>
      <c r="B136" t="s">
        <v>66</v>
      </c>
      <c r="C136" s="9">
        <v>124</v>
      </c>
      <c r="D136" s="9" t="str">
        <f t="shared" si="9"/>
        <v>KC_FB_Sep_Oct_Gamma_Scurve124</v>
      </c>
      <c r="E136" s="12">
        <v>75790.250799999994</v>
      </c>
      <c r="F136" s="13">
        <v>118742.465379371</v>
      </c>
      <c r="G136" s="13"/>
      <c r="I136" s="11"/>
    </row>
    <row r="137" spans="1:9" x14ac:dyDescent="0.25">
      <c r="A137" s="9" t="s">
        <v>55</v>
      </c>
      <c r="B137" t="s">
        <v>66</v>
      </c>
      <c r="C137" s="9">
        <v>125</v>
      </c>
      <c r="D137" s="9" t="str">
        <f t="shared" si="9"/>
        <v>KC_FB_Sep_Oct_Gamma_Scurve125</v>
      </c>
      <c r="E137" s="12">
        <v>76401.462499999994</v>
      </c>
      <c r="F137" s="13">
        <v>119748.835080095</v>
      </c>
      <c r="G137" s="13"/>
      <c r="I137" s="11"/>
    </row>
    <row r="138" spans="1:9" x14ac:dyDescent="0.25">
      <c r="A138" s="9" t="s">
        <v>55</v>
      </c>
      <c r="B138" t="s">
        <v>66</v>
      </c>
      <c r="C138" s="9">
        <v>126</v>
      </c>
      <c r="D138" s="9" t="str">
        <f t="shared" si="9"/>
        <v>KC_FB_Sep_Oct_Gamma_Scurve126</v>
      </c>
      <c r="E138" s="12">
        <v>77012.674199999994</v>
      </c>
      <c r="F138" s="13">
        <v>120749.916842989</v>
      </c>
      <c r="G138" s="13"/>
      <c r="I138" s="11"/>
    </row>
    <row r="139" spans="1:9" x14ac:dyDescent="0.25">
      <c r="A139" s="9" t="s">
        <v>55</v>
      </c>
      <c r="B139" t="s">
        <v>66</v>
      </c>
      <c r="C139" s="9">
        <v>127</v>
      </c>
      <c r="D139" s="9" t="str">
        <f t="shared" si="9"/>
        <v>KC_FB_Sep_Oct_Gamma_Scurve127</v>
      </c>
      <c r="E139" s="12">
        <v>77623.885899999994</v>
      </c>
      <c r="F139" s="13">
        <v>121745.68217693501</v>
      </c>
      <c r="G139" s="13"/>
      <c r="I139" s="11"/>
    </row>
    <row r="140" spans="1:9" x14ac:dyDescent="0.25">
      <c r="A140" s="9" t="s">
        <v>55</v>
      </c>
      <c r="B140" t="s">
        <v>66</v>
      </c>
      <c r="C140" s="9">
        <v>128</v>
      </c>
      <c r="D140" s="9" t="str">
        <f t="shared" si="9"/>
        <v>KC_FB_Sep_Oct_Gamma_Scurve128</v>
      </c>
      <c r="E140" s="12">
        <v>78235.097599999994</v>
      </c>
      <c r="F140" s="13">
        <v>122736.104359381</v>
      </c>
      <c r="G140" s="13"/>
      <c r="I140" s="11"/>
    </row>
    <row r="141" spans="1:9" x14ac:dyDescent="0.25">
      <c r="A141" s="9" t="s">
        <v>55</v>
      </c>
      <c r="B141" t="s">
        <v>66</v>
      </c>
      <c r="C141" s="9">
        <v>129</v>
      </c>
      <c r="D141" s="9" t="str">
        <f t="shared" si="9"/>
        <v>KC_FB_Sep_Oct_Gamma_Scurve129</v>
      </c>
      <c r="E141" s="12">
        <v>78846.309299999994</v>
      </c>
      <c r="F141" s="13">
        <v>123721.158391943</v>
      </c>
      <c r="G141" s="13"/>
      <c r="I141" s="11"/>
    </row>
    <row r="142" spans="1:9" x14ac:dyDescent="0.25">
      <c r="A142" s="9" t="s">
        <v>55</v>
      </c>
      <c r="B142" t="s">
        <v>66</v>
      </c>
      <c r="C142" s="9">
        <v>130</v>
      </c>
      <c r="D142" s="9" t="str">
        <f t="shared" si="9"/>
        <v>KC_FB_Sep_Oct_Gamma_Scurve130</v>
      </c>
      <c r="E142" s="12">
        <v>79457.520999999993</v>
      </c>
      <c r="F142" s="13">
        <v>124700.82095692</v>
      </c>
      <c r="G142" s="13"/>
      <c r="I142" s="11"/>
    </row>
    <row r="143" spans="1:9" x14ac:dyDescent="0.25">
      <c r="A143" s="9" t="s">
        <v>55</v>
      </c>
      <c r="B143" t="s">
        <v>66</v>
      </c>
      <c r="C143" s="9">
        <v>131</v>
      </c>
      <c r="D143" s="9" t="str">
        <f t="shared" ref="D143:D206" si="10">A143&amp;"_"&amp;B143&amp;C143</f>
        <v>KC_FB_Sep_Oct_Gamma_Scurve131</v>
      </c>
      <c r="E143" s="12">
        <v>80068.732699999993</v>
      </c>
      <c r="F143" s="13">
        <v>125675.07037469999</v>
      </c>
      <c r="G143" s="13"/>
      <c r="I143" s="11"/>
    </row>
    <row r="144" spans="1:9" x14ac:dyDescent="0.25">
      <c r="A144" s="9" t="s">
        <v>55</v>
      </c>
      <c r="B144" t="s">
        <v>66</v>
      </c>
      <c r="C144" s="9">
        <v>132</v>
      </c>
      <c r="D144" s="9" t="str">
        <f t="shared" si="10"/>
        <v>KC_FB_Sep_Oct_Gamma_Scurve132</v>
      </c>
      <c r="E144" s="12">
        <v>80679.944399999993</v>
      </c>
      <c r="F144" s="13">
        <v>126643.886562053</v>
      </c>
      <c r="G144" s="13"/>
      <c r="I144" s="11"/>
    </row>
    <row r="145" spans="1:9" x14ac:dyDescent="0.25">
      <c r="A145" s="9" t="s">
        <v>55</v>
      </c>
      <c r="B145" t="s">
        <v>66</v>
      </c>
      <c r="C145" s="9">
        <v>133</v>
      </c>
      <c r="D145" s="9" t="str">
        <f t="shared" si="10"/>
        <v>KC_FB_Sep_Oct_Gamma_Scurve133</v>
      </c>
      <c r="E145" s="12">
        <v>81291.156099999993</v>
      </c>
      <c r="F145" s="13">
        <v>127607.25099128101</v>
      </c>
      <c r="G145" s="13"/>
      <c r="I145" s="11"/>
    </row>
    <row r="146" spans="1:9" x14ac:dyDescent="0.25">
      <c r="A146" s="9" t="s">
        <v>55</v>
      </c>
      <c r="B146" t="s">
        <v>66</v>
      </c>
      <c r="C146" s="9">
        <v>134</v>
      </c>
      <c r="D146" s="9" t="str">
        <f t="shared" si="10"/>
        <v>KC_FB_Sep_Oct_Gamma_Scurve134</v>
      </c>
      <c r="E146" s="12">
        <v>81902.367800000007</v>
      </c>
      <c r="F146" s="13">
        <v>128565.146650221</v>
      </c>
      <c r="G146" s="13"/>
      <c r="I146" s="11"/>
    </row>
    <row r="147" spans="1:9" x14ac:dyDescent="0.25">
      <c r="A147" s="9" t="s">
        <v>55</v>
      </c>
      <c r="B147" t="s">
        <v>66</v>
      </c>
      <c r="C147" s="9">
        <v>135</v>
      </c>
      <c r="D147" s="9" t="str">
        <f t="shared" si="10"/>
        <v>KC_FB_Sep_Oct_Gamma_Scurve135</v>
      </c>
      <c r="E147" s="12">
        <v>82513.579500000007</v>
      </c>
      <c r="F147" s="13">
        <v>129517.558003071</v>
      </c>
      <c r="G147" s="13"/>
      <c r="I147" s="11"/>
    </row>
    <row r="148" spans="1:9" x14ac:dyDescent="0.25">
      <c r="A148" s="9" t="s">
        <v>55</v>
      </c>
      <c r="B148" t="s">
        <v>66</v>
      </c>
      <c r="C148" s="9">
        <v>136</v>
      </c>
      <c r="D148" s="9" t="str">
        <f t="shared" si="10"/>
        <v>KC_FB_Sep_Oct_Gamma_Scurve136</v>
      </c>
      <c r="E148" s="12">
        <v>83124.791200000007</v>
      </c>
      <c r="F148" s="13">
        <v>130464.470952041</v>
      </c>
      <c r="G148" s="13"/>
      <c r="I148" s="11"/>
    </row>
    <row r="149" spans="1:9" x14ac:dyDescent="0.25">
      <c r="A149" s="9" t="s">
        <v>55</v>
      </c>
      <c r="B149" t="s">
        <v>66</v>
      </c>
      <c r="C149" s="9">
        <v>137</v>
      </c>
      <c r="D149" s="9" t="str">
        <f t="shared" si="10"/>
        <v>KC_FB_Sep_Oct_Gamma_Scurve137</v>
      </c>
      <c r="E149" s="12">
        <v>83736.002900000007</v>
      </c>
      <c r="F149" s="13">
        <v>131405.87279979201</v>
      </c>
      <c r="G149" s="13"/>
      <c r="I149" s="11"/>
    </row>
    <row r="150" spans="1:9" x14ac:dyDescent="0.25">
      <c r="A150" s="9" t="s">
        <v>55</v>
      </c>
      <c r="B150" t="s">
        <v>66</v>
      </c>
      <c r="C150" s="9">
        <v>138</v>
      </c>
      <c r="D150" s="9" t="str">
        <f t="shared" si="10"/>
        <v>KC_FB_Sep_Oct_Gamma_Scurve138</v>
      </c>
      <c r="E150" s="12">
        <v>84347.214600000007</v>
      </c>
      <c r="F150" s="13">
        <v>132341.75221267299</v>
      </c>
      <c r="G150" s="13"/>
      <c r="I150" s="11"/>
    </row>
    <row r="151" spans="1:9" x14ac:dyDescent="0.25">
      <c r="A151" s="9" t="s">
        <v>55</v>
      </c>
      <c r="B151" t="s">
        <v>66</v>
      </c>
      <c r="C151" s="9">
        <v>139</v>
      </c>
      <c r="D151" s="9" t="str">
        <f t="shared" si="10"/>
        <v>KC_FB_Sep_Oct_Gamma_Scurve139</v>
      </c>
      <c r="E151" s="12">
        <v>84958.426300000006</v>
      </c>
      <c r="F151" s="13">
        <v>133272.09918471199</v>
      </c>
      <c r="G151" s="13"/>
      <c r="I151" s="11"/>
    </row>
    <row r="152" spans="1:9" x14ac:dyDescent="0.25">
      <c r="A152" s="9" t="s">
        <v>55</v>
      </c>
      <c r="B152" t="s">
        <v>66</v>
      </c>
      <c r="C152" s="9">
        <v>140</v>
      </c>
      <c r="D152" s="9" t="str">
        <f t="shared" si="10"/>
        <v>KC_FB_Sep_Oct_Gamma_Scurve140</v>
      </c>
      <c r="E152" s="12">
        <v>85569.638000000006</v>
      </c>
      <c r="F152" s="13">
        <v>134196.905002377</v>
      </c>
      <c r="G152" s="13"/>
      <c r="I152" s="11"/>
    </row>
    <row r="153" spans="1:9" x14ac:dyDescent="0.25">
      <c r="A153" s="9" t="s">
        <v>55</v>
      </c>
      <c r="B153" t="s">
        <v>66</v>
      </c>
      <c r="C153" s="9">
        <v>141</v>
      </c>
      <c r="D153" s="9" t="str">
        <f t="shared" si="10"/>
        <v>KC_FB_Sep_Oct_Gamma_Scurve141</v>
      </c>
      <c r="E153" s="12">
        <v>86180.849700000006</v>
      </c>
      <c r="F153" s="13">
        <v>135116.162210065</v>
      </c>
      <c r="G153" s="13"/>
      <c r="I153" s="11"/>
    </row>
    <row r="154" spans="1:9" x14ac:dyDescent="0.25">
      <c r="A154" s="9" t="s">
        <v>55</v>
      </c>
      <c r="B154" t="s">
        <v>66</v>
      </c>
      <c r="C154" s="9">
        <v>142</v>
      </c>
      <c r="D154" s="9" t="str">
        <f t="shared" si="10"/>
        <v>KC_FB_Sep_Oct_Gamma_Scurve142</v>
      </c>
      <c r="E154" s="12">
        <v>86792.061400000006</v>
      </c>
      <c r="F154" s="13">
        <v>136029.86457632901</v>
      </c>
      <c r="G154" s="13"/>
      <c r="I154" s="11"/>
    </row>
    <row r="155" spans="1:9" x14ac:dyDescent="0.25">
      <c r="A155" s="9" t="s">
        <v>55</v>
      </c>
      <c r="B155" t="s">
        <v>66</v>
      </c>
      <c r="C155" s="9">
        <v>143</v>
      </c>
      <c r="D155" s="9" t="str">
        <f t="shared" si="10"/>
        <v>KC_FB_Sep_Oct_Gamma_Scurve143</v>
      </c>
      <c r="E155" s="12">
        <v>87403.273100000006</v>
      </c>
      <c r="F155" s="13">
        <v>136938.007060804</v>
      </c>
      <c r="G155" s="13"/>
      <c r="I155" s="11"/>
    </row>
    <row r="156" spans="1:9" x14ac:dyDescent="0.25">
      <c r="A156" s="9" t="s">
        <v>55</v>
      </c>
      <c r="B156" t="s">
        <v>66</v>
      </c>
      <c r="C156" s="9">
        <v>144</v>
      </c>
      <c r="D156" s="9" t="str">
        <f t="shared" si="10"/>
        <v>KC_FB_Sep_Oct_Gamma_Scurve144</v>
      </c>
      <c r="E156" s="12">
        <v>88014.484800000006</v>
      </c>
      <c r="F156" s="13">
        <v>137840.585781848</v>
      </c>
      <c r="G156" s="13"/>
      <c r="I156" s="11"/>
    </row>
    <row r="157" spans="1:9" x14ac:dyDescent="0.25">
      <c r="A157" s="9" t="s">
        <v>55</v>
      </c>
      <c r="B157" t="s">
        <v>66</v>
      </c>
      <c r="C157" s="9">
        <v>145</v>
      </c>
      <c r="D157" s="9" t="str">
        <f t="shared" si="10"/>
        <v>KC_FB_Sep_Oct_Gamma_Scurve145</v>
      </c>
      <c r="E157" s="12">
        <v>88625.696500000005</v>
      </c>
      <c r="F157" s="13">
        <v>138737.59798485099</v>
      </c>
      <c r="G157" s="13"/>
      <c r="I157" s="11"/>
    </row>
    <row r="158" spans="1:9" x14ac:dyDescent="0.25">
      <c r="A158" s="9" t="s">
        <v>55</v>
      </c>
      <c r="B158" t="s">
        <v>66</v>
      </c>
      <c r="C158" s="9">
        <v>146</v>
      </c>
      <c r="D158" s="9" t="str">
        <f t="shared" si="10"/>
        <v>KC_FB_Sep_Oct_Gamma_Scurve146</v>
      </c>
      <c r="E158" s="12">
        <v>89236.908200000005</v>
      </c>
      <c r="F158" s="13">
        <v>139629.04201123299</v>
      </c>
      <c r="G158" s="13"/>
      <c r="I158" s="11"/>
    </row>
    <row r="159" spans="1:9" x14ac:dyDescent="0.25">
      <c r="A159" s="9" t="s">
        <v>55</v>
      </c>
      <c r="B159" t="s">
        <v>66</v>
      </c>
      <c r="C159" s="9">
        <v>147</v>
      </c>
      <c r="D159" s="9" t="str">
        <f t="shared" si="10"/>
        <v>KC_FB_Sep_Oct_Gamma_Scurve147</v>
      </c>
      <c r="E159" s="12">
        <v>89848.119900000005</v>
      </c>
      <c r="F159" s="13">
        <v>140514.91726809001</v>
      </c>
      <c r="G159" s="13"/>
      <c r="I159" s="11"/>
    </row>
    <row r="160" spans="1:9" x14ac:dyDescent="0.25">
      <c r="A160" s="9" t="s">
        <v>55</v>
      </c>
      <c r="B160" t="s">
        <v>66</v>
      </c>
      <c r="C160" s="9">
        <v>148</v>
      </c>
      <c r="D160" s="9" t="str">
        <f t="shared" si="10"/>
        <v>KC_FB_Sep_Oct_Gamma_Scurve148</v>
      </c>
      <c r="E160" s="12">
        <v>90459.331600000005</v>
      </c>
      <c r="F160" s="13">
        <v>141395.22419849201</v>
      </c>
      <c r="G160" s="13"/>
      <c r="I160" s="11"/>
    </row>
    <row r="161" spans="1:9" x14ac:dyDescent="0.25">
      <c r="A161" s="9" t="s">
        <v>55</v>
      </c>
      <c r="B161" t="s">
        <v>66</v>
      </c>
      <c r="C161" s="9">
        <v>149</v>
      </c>
      <c r="D161" s="9" t="str">
        <f t="shared" si="10"/>
        <v>KC_FB_Sep_Oct_Gamma_Scurve149</v>
      </c>
      <c r="E161" s="12">
        <v>91070.543300000005</v>
      </c>
      <c r="F161" s="13">
        <v>142269.964252417</v>
      </c>
      <c r="G161" s="13"/>
      <c r="I161" s="11"/>
    </row>
    <row r="162" spans="1:9" x14ac:dyDescent="0.25">
      <c r="A162" s="9" t="s">
        <v>55</v>
      </c>
      <c r="B162" t="s">
        <v>66</v>
      </c>
      <c r="C162" s="9">
        <v>150</v>
      </c>
      <c r="D162" s="9" t="str">
        <f t="shared" si="10"/>
        <v>KC_FB_Sep_Oct_Gamma_Scurve150</v>
      </c>
      <c r="E162" s="12">
        <v>91681.755000000005</v>
      </c>
      <c r="F162" s="13">
        <v>143139.13985829899</v>
      </c>
      <c r="G162" s="13"/>
      <c r="I162" s="11"/>
    </row>
    <row r="163" spans="1:9" x14ac:dyDescent="0.25">
      <c r="A163" s="9" t="s">
        <v>55</v>
      </c>
      <c r="B163" t="s">
        <v>66</v>
      </c>
      <c r="C163" s="9">
        <v>151</v>
      </c>
      <c r="D163" s="9" t="str">
        <f t="shared" si="10"/>
        <v>KC_FB_Sep_Oct_Gamma_Scurve151</v>
      </c>
      <c r="E163" s="12">
        <v>92292.966700000004</v>
      </c>
      <c r="F163" s="13">
        <v>144002.754395197</v>
      </c>
      <c r="G163" s="13"/>
      <c r="I163" s="11"/>
    </row>
    <row r="164" spans="1:9" x14ac:dyDescent="0.25">
      <c r="A164" s="9" t="s">
        <v>55</v>
      </c>
      <c r="B164" t="s">
        <v>66</v>
      </c>
      <c r="C164" s="9">
        <v>152</v>
      </c>
      <c r="D164" s="9" t="str">
        <f t="shared" si="10"/>
        <v>KC_FB_Sep_Oct_Gamma_Scurve152</v>
      </c>
      <c r="E164" s="12">
        <v>92904.178400000004</v>
      </c>
      <c r="F164" s="13">
        <v>144860.812165557</v>
      </c>
      <c r="G164" s="13"/>
      <c r="I164" s="11"/>
    </row>
    <row r="165" spans="1:9" x14ac:dyDescent="0.25">
      <c r="A165" s="9" t="s">
        <v>55</v>
      </c>
      <c r="B165" t="s">
        <v>66</v>
      </c>
      <c r="C165" s="9">
        <v>153</v>
      </c>
      <c r="D165" s="9" t="str">
        <f t="shared" si="10"/>
        <v>KC_FB_Sep_Oct_Gamma_Scurve153</v>
      </c>
      <c r="E165" s="12">
        <v>93515.390100000004</v>
      </c>
      <c r="F165" s="13">
        <v>145713.318368562</v>
      </c>
      <c r="G165" s="13"/>
      <c r="I165" s="11"/>
    </row>
    <row r="166" spans="1:9" x14ac:dyDescent="0.25">
      <c r="A166" s="9" t="s">
        <v>55</v>
      </c>
      <c r="B166" t="s">
        <v>66</v>
      </c>
      <c r="C166" s="9">
        <v>154</v>
      </c>
      <c r="D166" s="9" t="str">
        <f t="shared" si="10"/>
        <v>KC_FB_Sep_Oct_Gamma_Scurve154</v>
      </c>
      <c r="E166" s="12">
        <v>94126.601800000004</v>
      </c>
      <c r="F166" s="13">
        <v>146560.27907405599</v>
      </c>
      <c r="G166" s="13"/>
      <c r="I166" s="11"/>
    </row>
    <row r="167" spans="1:9" x14ac:dyDescent="0.25">
      <c r="A167" s="9" t="s">
        <v>55</v>
      </c>
      <c r="B167" t="s">
        <v>66</v>
      </c>
      <c r="C167" s="9">
        <v>155</v>
      </c>
      <c r="D167" s="9" t="str">
        <f t="shared" si="10"/>
        <v>KC_FB_Sep_Oct_Gamma_Scurve155</v>
      </c>
      <c r="E167" s="12">
        <v>94737.813500000004</v>
      </c>
      <c r="F167" s="13">
        <v>147401.701197035</v>
      </c>
      <c r="G167" s="13"/>
      <c r="I167" s="11"/>
    </row>
    <row r="168" spans="1:9" x14ac:dyDescent="0.25">
      <c r="A168" s="9" t="s">
        <v>55</v>
      </c>
      <c r="B168" t="s">
        <v>66</v>
      </c>
      <c r="C168" s="9">
        <v>156</v>
      </c>
      <c r="D168" s="9" t="str">
        <f t="shared" si="10"/>
        <v>KC_FB_Sep_Oct_Gamma_Scurve156</v>
      </c>
      <c r="E168" s="12">
        <v>95349.025200000004</v>
      </c>
      <c r="F168" s="13">
        <v>148237.59247269199</v>
      </c>
      <c r="G168" s="13"/>
      <c r="I168" s="11"/>
    </row>
    <row r="169" spans="1:9" x14ac:dyDescent="0.25">
      <c r="A169" s="9" t="s">
        <v>55</v>
      </c>
      <c r="B169" t="s">
        <v>66</v>
      </c>
      <c r="C169" s="9">
        <v>157</v>
      </c>
      <c r="D169" s="9" t="str">
        <f t="shared" si="10"/>
        <v>KC_FB_Sep_Oct_Gamma_Scurve157</v>
      </c>
      <c r="E169" s="12">
        <v>95960.236900000004</v>
      </c>
      <c r="F169" s="13">
        <v>149067.961432001</v>
      </c>
      <c r="G169" s="13"/>
      <c r="I169" s="11"/>
    </row>
    <row r="170" spans="1:9" x14ac:dyDescent="0.25">
      <c r="A170" s="9" t="s">
        <v>55</v>
      </c>
      <c r="B170" t="s">
        <v>66</v>
      </c>
      <c r="C170" s="9">
        <v>158</v>
      </c>
      <c r="D170" s="9" t="str">
        <f t="shared" si="10"/>
        <v>KC_FB_Sep_Oct_Gamma_Scurve158</v>
      </c>
      <c r="E170" s="12">
        <v>96571.448600000003</v>
      </c>
      <c r="F170" s="13">
        <v>149892.81737784101</v>
      </c>
      <c r="G170" s="13"/>
      <c r="I170" s="11"/>
    </row>
    <row r="171" spans="1:9" x14ac:dyDescent="0.25">
      <c r="A171" s="9" t="s">
        <v>55</v>
      </c>
      <c r="B171" t="s">
        <v>66</v>
      </c>
      <c r="C171" s="9">
        <v>159</v>
      </c>
      <c r="D171" s="9" t="str">
        <f t="shared" si="10"/>
        <v>KC_FB_Sep_Oct_Gamma_Scurve159</v>
      </c>
      <c r="E171" s="12">
        <v>97182.660300000003</v>
      </c>
      <c r="F171" s="13">
        <v>150712.17036163301</v>
      </c>
      <c r="G171" s="13"/>
      <c r="I171" s="11"/>
    </row>
    <row r="172" spans="1:9" x14ac:dyDescent="0.25">
      <c r="A172" s="9" t="s">
        <v>55</v>
      </c>
      <c r="B172" t="s">
        <v>66</v>
      </c>
      <c r="C172" s="9">
        <v>160</v>
      </c>
      <c r="D172" s="9" t="str">
        <f t="shared" si="10"/>
        <v>KC_FB_Sep_Oct_Gamma_Scurve160</v>
      </c>
      <c r="E172" s="12">
        <v>97793.872000000003</v>
      </c>
      <c r="F172" s="13">
        <v>151526.03116049501</v>
      </c>
      <c r="G172" s="13"/>
      <c r="I172" s="11"/>
    </row>
    <row r="173" spans="1:9" x14ac:dyDescent="0.25">
      <c r="A173" s="9" t="s">
        <v>55</v>
      </c>
      <c r="B173" t="s">
        <v>66</v>
      </c>
      <c r="C173" s="9">
        <v>161</v>
      </c>
      <c r="D173" s="9" t="str">
        <f t="shared" si="10"/>
        <v>KC_FB_Sep_Oct_Gamma_Scurve161</v>
      </c>
      <c r="E173" s="12">
        <v>98405.083700000003</v>
      </c>
      <c r="F173" s="13">
        <v>152334.411254898</v>
      </c>
      <c r="G173" s="13"/>
      <c r="I173" s="11"/>
    </row>
    <row r="174" spans="1:9" x14ac:dyDescent="0.25">
      <c r="A174" s="9" t="s">
        <v>55</v>
      </c>
      <c r="B174" t="s">
        <v>66</v>
      </c>
      <c r="C174" s="9">
        <v>162</v>
      </c>
      <c r="D174" s="9" t="str">
        <f t="shared" si="10"/>
        <v>KC_FB_Sep_Oct_Gamma_Scurve162</v>
      </c>
      <c r="E174" s="12">
        <v>99016.295400000003</v>
      </c>
      <c r="F174" s="13">
        <v>153137.32280681099</v>
      </c>
      <c r="G174" s="13"/>
      <c r="I174" s="11"/>
    </row>
    <row r="175" spans="1:9" x14ac:dyDescent="0.25">
      <c r="A175" s="9" t="s">
        <v>55</v>
      </c>
      <c r="B175" t="s">
        <v>66</v>
      </c>
      <c r="C175" s="9">
        <v>163</v>
      </c>
      <c r="D175" s="9" t="str">
        <f t="shared" si="10"/>
        <v>KC_FB_Sep_Oct_Gamma_Scurve163</v>
      </c>
      <c r="E175" s="12">
        <v>99627.507100000003</v>
      </c>
      <c r="F175" s="13">
        <v>153934.77863833599</v>
      </c>
      <c r="G175" s="13"/>
      <c r="I175" s="11"/>
    </row>
    <row r="176" spans="1:9" x14ac:dyDescent="0.25">
      <c r="A176" s="9" t="s">
        <v>55</v>
      </c>
      <c r="B176" t="s">
        <v>66</v>
      </c>
      <c r="C176" s="9">
        <v>164</v>
      </c>
      <c r="D176" s="9" t="str">
        <f t="shared" si="10"/>
        <v>KC_FB_Sep_Oct_Gamma_Scurve164</v>
      </c>
      <c r="E176" s="12">
        <v>100238.7188</v>
      </c>
      <c r="F176" s="13">
        <v>154726.79221080599</v>
      </c>
      <c r="G176" s="13"/>
      <c r="I176" s="11"/>
    </row>
    <row r="177" spans="1:9" x14ac:dyDescent="0.25">
      <c r="A177" s="9" t="s">
        <v>55</v>
      </c>
      <c r="B177" t="s">
        <v>66</v>
      </c>
      <c r="C177" s="9">
        <v>165</v>
      </c>
      <c r="D177" s="9" t="str">
        <f t="shared" si="10"/>
        <v>KC_FB_Sep_Oct_Gamma_Scurve165</v>
      </c>
      <c r="E177" s="12">
        <v>100849.9305</v>
      </c>
      <c r="F177" s="13">
        <v>155513.37760435601</v>
      </c>
      <c r="G177" s="13"/>
      <c r="I177" s="11"/>
    </row>
    <row r="178" spans="1:9" x14ac:dyDescent="0.25">
      <c r="A178" s="9" t="s">
        <v>55</v>
      </c>
      <c r="B178" t="s">
        <v>66</v>
      </c>
      <c r="C178" s="9">
        <v>166</v>
      </c>
      <c r="D178" s="9" t="str">
        <f t="shared" si="10"/>
        <v>KC_FB_Sep_Oct_Gamma_Scurve166</v>
      </c>
      <c r="E178" s="12">
        <v>101461.1422</v>
      </c>
      <c r="F178" s="13">
        <v>156294.54949794299</v>
      </c>
      <c r="G178" s="13"/>
      <c r="I178" s="11"/>
    </row>
    <row r="179" spans="1:9" x14ac:dyDescent="0.25">
      <c r="A179" s="9" t="s">
        <v>55</v>
      </c>
      <c r="B179" t="s">
        <v>66</v>
      </c>
      <c r="C179" s="9">
        <v>167</v>
      </c>
      <c r="D179" s="9" t="str">
        <f t="shared" si="10"/>
        <v>KC_FB_Sep_Oct_Gamma_Scurve167</v>
      </c>
      <c r="E179" s="12">
        <v>102072.3539</v>
      </c>
      <c r="F179" s="13">
        <v>157070.323149818</v>
      </c>
      <c r="G179" s="13"/>
      <c r="I179" s="11"/>
    </row>
    <row r="180" spans="1:9" x14ac:dyDescent="0.25">
      <c r="A180" s="9" t="s">
        <v>55</v>
      </c>
      <c r="B180" t="s">
        <v>66</v>
      </c>
      <c r="C180" s="9">
        <v>168</v>
      </c>
      <c r="D180" s="9" t="str">
        <f t="shared" si="10"/>
        <v>KC_FB_Sep_Oct_Gamma_Scurve168</v>
      </c>
      <c r="E180" s="12">
        <v>102683.5656</v>
      </c>
      <c r="F180" s="13">
        <v>157840.71437842399</v>
      </c>
      <c r="G180" s="13"/>
      <c r="I180" s="11"/>
    </row>
    <row r="181" spans="1:9" x14ac:dyDescent="0.25">
      <c r="A181" s="9" t="s">
        <v>55</v>
      </c>
      <c r="B181" t="s">
        <v>66</v>
      </c>
      <c r="C181" s="9">
        <v>169</v>
      </c>
      <c r="D181" s="9" t="str">
        <f t="shared" si="10"/>
        <v>KC_FB_Sep_Oct_Gamma_Scurve169</v>
      </c>
      <c r="E181" s="12">
        <v>103294.7773</v>
      </c>
      <c r="F181" s="13">
        <v>158605.73954373799</v>
      </c>
      <c r="G181" s="13"/>
      <c r="I181" s="11"/>
    </row>
    <row r="182" spans="1:9" x14ac:dyDescent="0.25">
      <c r="A182" s="9" t="s">
        <v>55</v>
      </c>
      <c r="B182" t="s">
        <v>66</v>
      </c>
      <c r="C182" s="9">
        <v>170</v>
      </c>
      <c r="D182" s="9" t="str">
        <f t="shared" si="10"/>
        <v>KC_FB_Sep_Oct_Gamma_Scurve170</v>
      </c>
      <c r="E182" s="12">
        <v>103905.989</v>
      </c>
      <c r="F182" s="13">
        <v>159365.41552902001</v>
      </c>
      <c r="G182" s="13"/>
      <c r="I182" s="11"/>
    </row>
    <row r="183" spans="1:9" x14ac:dyDescent="0.25">
      <c r="A183" s="9" t="s">
        <v>55</v>
      </c>
      <c r="B183" t="s">
        <v>66</v>
      </c>
      <c r="C183" s="9">
        <v>171</v>
      </c>
      <c r="D183" s="9" t="str">
        <f t="shared" si="10"/>
        <v>KC_FB_Sep_Oct_Gamma_Scurve171</v>
      </c>
      <c r="E183" s="12">
        <v>104517.2007</v>
      </c>
      <c r="F183" s="13">
        <v>160119.759722983</v>
      </c>
      <c r="G183" s="13"/>
      <c r="I183" s="11"/>
    </row>
    <row r="184" spans="1:9" x14ac:dyDescent="0.25">
      <c r="A184" s="9" t="s">
        <v>55</v>
      </c>
      <c r="B184" t="s">
        <v>66</v>
      </c>
      <c r="C184" s="9">
        <v>172</v>
      </c>
      <c r="D184" s="9" t="str">
        <f t="shared" si="10"/>
        <v>KC_FB_Sep_Oct_Gamma_Scurve172</v>
      </c>
      <c r="E184" s="12">
        <v>105128.4124</v>
      </c>
      <c r="F184" s="13">
        <v>160868.79000235701</v>
      </c>
      <c r="G184" s="13"/>
      <c r="I184" s="11"/>
    </row>
    <row r="185" spans="1:9" x14ac:dyDescent="0.25">
      <c r="A185" s="9" t="s">
        <v>55</v>
      </c>
      <c r="B185" t="s">
        <v>66</v>
      </c>
      <c r="C185" s="9">
        <v>173</v>
      </c>
      <c r="D185" s="9" t="str">
        <f t="shared" si="10"/>
        <v>KC_FB_Sep_Oct_Gamma_Scurve173</v>
      </c>
      <c r="E185" s="12">
        <v>105739.6241</v>
      </c>
      <c r="F185" s="13">
        <v>161612.524714862</v>
      </c>
      <c r="G185" s="13"/>
      <c r="I185" s="11"/>
    </row>
    <row r="186" spans="1:9" x14ac:dyDescent="0.25">
      <c r="A186" s="9" t="s">
        <v>55</v>
      </c>
      <c r="B186" t="s">
        <v>66</v>
      </c>
      <c r="C186" s="9">
        <v>174</v>
      </c>
      <c r="D186" s="9" t="str">
        <f t="shared" si="10"/>
        <v>KC_FB_Sep_Oct_Gamma_Scurve174</v>
      </c>
      <c r="E186" s="12">
        <v>106350.8358</v>
      </c>
      <c r="F186" s="13">
        <v>162350.982662555</v>
      </c>
      <c r="G186" s="13"/>
      <c r="I186" s="11"/>
    </row>
    <row r="187" spans="1:9" x14ac:dyDescent="0.25">
      <c r="A187" s="9" t="s">
        <v>55</v>
      </c>
      <c r="B187" t="s">
        <v>66</v>
      </c>
      <c r="C187" s="9">
        <v>175</v>
      </c>
      <c r="D187" s="9" t="str">
        <f t="shared" si="10"/>
        <v>KC_FB_Sep_Oct_Gamma_Scurve175</v>
      </c>
      <c r="E187" s="12">
        <v>106962.0475</v>
      </c>
      <c r="F187" s="13">
        <v>163084.18308556799</v>
      </c>
      <c r="G187" s="13"/>
      <c r="I187" s="11"/>
    </row>
    <row r="188" spans="1:9" x14ac:dyDescent="0.25">
      <c r="A188" s="9" t="s">
        <v>55</v>
      </c>
      <c r="B188" t="s">
        <v>66</v>
      </c>
      <c r="C188" s="9">
        <v>176</v>
      </c>
      <c r="D188" s="9" t="str">
        <f t="shared" si="10"/>
        <v>KC_FB_Sep_Oct_Gamma_Scurve176</v>
      </c>
      <c r="E188" s="12">
        <v>107573.2592</v>
      </c>
      <c r="F188" s="13">
        <v>163812.145646216</v>
      </c>
      <c r="G188" s="13"/>
      <c r="I188" s="11"/>
    </row>
    <row r="189" spans="1:9" x14ac:dyDescent="0.25">
      <c r="A189" s="9" t="s">
        <v>55</v>
      </c>
      <c r="B189" t="s">
        <v>66</v>
      </c>
      <c r="C189" s="9">
        <v>177</v>
      </c>
      <c r="D189" s="9" t="str">
        <f t="shared" si="10"/>
        <v>KC_FB_Sep_Oct_Gamma_Scurve177</v>
      </c>
      <c r="E189" s="12">
        <v>108184.4709</v>
      </c>
      <c r="F189" s="13">
        <v>164534.89041346201</v>
      </c>
      <c r="G189" s="13"/>
      <c r="I189" s="11"/>
    </row>
    <row r="190" spans="1:9" x14ac:dyDescent="0.25">
      <c r="A190" s="9" t="s">
        <v>55</v>
      </c>
      <c r="B190" t="s">
        <v>66</v>
      </c>
      <c r="C190" s="9">
        <v>178</v>
      </c>
      <c r="D190" s="9" t="str">
        <f t="shared" si="10"/>
        <v>KC_FB_Sep_Oct_Gamma_Scurve178</v>
      </c>
      <c r="E190" s="12">
        <v>108795.6826</v>
      </c>
      <c r="F190" s="13">
        <v>165252.43784775599</v>
      </c>
      <c r="G190" s="13"/>
      <c r="I190" s="11"/>
    </row>
    <row r="191" spans="1:9" x14ac:dyDescent="0.25">
      <c r="A191" s="9" t="s">
        <v>55</v>
      </c>
      <c r="B191" t="s">
        <v>66</v>
      </c>
      <c r="C191" s="9">
        <v>179</v>
      </c>
      <c r="D191" s="9" t="str">
        <f t="shared" si="10"/>
        <v>KC_FB_Sep_Oct_Gamma_Scurve179</v>
      </c>
      <c r="E191" s="12">
        <v>109406.8943</v>
      </c>
      <c r="F191" s="13">
        <v>165964.80878620999</v>
      </c>
      <c r="G191" s="13"/>
      <c r="I191" s="11"/>
    </row>
    <row r="192" spans="1:9" x14ac:dyDescent="0.25">
      <c r="A192" s="9" t="s">
        <v>55</v>
      </c>
      <c r="B192" t="s">
        <v>66</v>
      </c>
      <c r="C192" s="9">
        <v>180</v>
      </c>
      <c r="D192" s="9" t="str">
        <f t="shared" si="10"/>
        <v>KC_FB_Sep_Oct_Gamma_Scurve180</v>
      </c>
      <c r="E192" s="12">
        <v>110018.106</v>
      </c>
      <c r="F192" s="13">
        <v>166672.02442812599</v>
      </c>
      <c r="G192" s="13"/>
      <c r="I192" s="11"/>
    </row>
    <row r="193" spans="1:9" x14ac:dyDescent="0.25">
      <c r="A193" s="9" t="s">
        <v>55</v>
      </c>
      <c r="B193" t="s">
        <v>66</v>
      </c>
      <c r="C193" s="9">
        <v>181</v>
      </c>
      <c r="D193" s="9" t="str">
        <f t="shared" si="10"/>
        <v>KC_FB_Sep_Oct_Gamma_Scurve181</v>
      </c>
      <c r="E193" s="12">
        <v>110629.3177</v>
      </c>
      <c r="F193" s="13">
        <v>167374.106320858</v>
      </c>
      <c r="G193" s="13"/>
      <c r="I193" s="11"/>
    </row>
    <row r="194" spans="1:9" x14ac:dyDescent="0.25">
      <c r="A194" s="9" t="s">
        <v>55</v>
      </c>
      <c r="B194" t="s">
        <v>66</v>
      </c>
      <c r="C194" s="9">
        <v>182</v>
      </c>
      <c r="D194" s="9" t="str">
        <f t="shared" si="10"/>
        <v>KC_FB_Sep_Oct_Gamma_Scurve182</v>
      </c>
      <c r="E194" s="12">
        <v>111240.5294</v>
      </c>
      <c r="F194" s="13">
        <v>168071.076346002</v>
      </c>
      <c r="G194" s="13"/>
      <c r="I194" s="11"/>
    </row>
    <row r="195" spans="1:9" x14ac:dyDescent="0.25">
      <c r="A195" s="9" t="s">
        <v>55</v>
      </c>
      <c r="B195" t="s">
        <v>66</v>
      </c>
      <c r="C195" s="9">
        <v>183</v>
      </c>
      <c r="D195" s="9" t="str">
        <f t="shared" si="10"/>
        <v>KC_FB_Sep_Oct_Gamma_Scurve183</v>
      </c>
      <c r="E195" s="12">
        <v>111851.7411</v>
      </c>
      <c r="F195" s="13">
        <v>168762.956705916</v>
      </c>
      <c r="G195" s="13"/>
      <c r="I195" s="11"/>
    </row>
    <row r="196" spans="1:9" x14ac:dyDescent="0.25">
      <c r="A196" s="9" t="s">
        <v>55</v>
      </c>
      <c r="B196" t="s">
        <v>66</v>
      </c>
      <c r="C196" s="9">
        <v>184</v>
      </c>
      <c r="D196" s="9" t="str">
        <f t="shared" si="10"/>
        <v>KC_FB_Sep_Oct_Gamma_Scurve184</v>
      </c>
      <c r="E196" s="12">
        <v>112462.9528</v>
      </c>
      <c r="F196" s="13">
        <v>169449.769910553</v>
      </c>
      <c r="G196" s="13"/>
      <c r="I196" s="11"/>
    </row>
    <row r="197" spans="1:9" x14ac:dyDescent="0.25">
      <c r="A197" s="9" t="s">
        <v>55</v>
      </c>
      <c r="B197" t="s">
        <v>66</v>
      </c>
      <c r="C197" s="9">
        <v>185</v>
      </c>
      <c r="D197" s="9" t="str">
        <f t="shared" si="10"/>
        <v>KC_FB_Sep_Oct_Gamma_Scurve185</v>
      </c>
      <c r="E197" s="12">
        <v>113074.1645</v>
      </c>
      <c r="F197" s="13">
        <v>170131.53876460201</v>
      </c>
      <c r="G197" s="13"/>
      <c r="I197" s="11"/>
    </row>
    <row r="198" spans="1:9" x14ac:dyDescent="0.25">
      <c r="A198" s="9" t="s">
        <v>55</v>
      </c>
      <c r="B198" t="s">
        <v>66</v>
      </c>
      <c r="C198" s="9">
        <v>186</v>
      </c>
      <c r="D198" s="9" t="str">
        <f t="shared" si="10"/>
        <v>KC_FB_Sep_Oct_Gamma_Scurve186</v>
      </c>
      <c r="E198" s="12">
        <v>113685.3762</v>
      </c>
      <c r="F198" s="13">
        <v>170808.286354941</v>
      </c>
      <c r="G198" s="13"/>
      <c r="I198" s="11"/>
    </row>
    <row r="199" spans="1:9" x14ac:dyDescent="0.25">
      <c r="A199" s="9" t="s">
        <v>55</v>
      </c>
      <c r="B199" t="s">
        <v>66</v>
      </c>
      <c r="C199" s="9">
        <v>187</v>
      </c>
      <c r="D199" s="9" t="str">
        <f t="shared" si="10"/>
        <v>KC_FB_Sep_Oct_Gamma_Scurve187</v>
      </c>
      <c r="E199" s="12">
        <v>114296.5879</v>
      </c>
      <c r="F199" s="13">
        <v>171480.036038383</v>
      </c>
      <c r="G199" s="13"/>
      <c r="I199" s="11"/>
    </row>
    <row r="200" spans="1:9" x14ac:dyDescent="0.25">
      <c r="A200" s="9" t="s">
        <v>55</v>
      </c>
      <c r="B200" t="s">
        <v>66</v>
      </c>
      <c r="C200" s="9">
        <v>188</v>
      </c>
      <c r="D200" s="9" t="str">
        <f t="shared" si="10"/>
        <v>KC_FB_Sep_Oct_Gamma_Scurve188</v>
      </c>
      <c r="E200" s="12">
        <v>114907.7996</v>
      </c>
      <c r="F200" s="13">
        <v>172146.811429717</v>
      </c>
      <c r="G200" s="13"/>
      <c r="I200" s="11"/>
    </row>
    <row r="201" spans="1:9" x14ac:dyDescent="0.25">
      <c r="A201" s="9" t="s">
        <v>55</v>
      </c>
      <c r="B201" t="s">
        <v>66</v>
      </c>
      <c r="C201" s="9">
        <v>189</v>
      </c>
      <c r="D201" s="9" t="str">
        <f t="shared" si="10"/>
        <v>KC_FB_Sep_Oct_Gamma_Scurve189</v>
      </c>
      <c r="E201" s="12">
        <v>115519.0113</v>
      </c>
      <c r="F201" s="13">
        <v>172808.63639003399</v>
      </c>
      <c r="G201" s="13"/>
      <c r="I201" s="11"/>
    </row>
    <row r="202" spans="1:9" x14ac:dyDescent="0.25">
      <c r="A202" s="9" t="s">
        <v>55</v>
      </c>
      <c r="B202" t="s">
        <v>66</v>
      </c>
      <c r="C202" s="9">
        <v>190</v>
      </c>
      <c r="D202" s="9" t="str">
        <f t="shared" si="10"/>
        <v>KC_FB_Sep_Oct_Gamma_Scurve190</v>
      </c>
      <c r="E202" s="12">
        <v>116130.223</v>
      </c>
      <c r="F202" s="13">
        <v>173465.53501533301</v>
      </c>
      <c r="G202" s="13"/>
      <c r="I202" s="11"/>
    </row>
    <row r="203" spans="1:9" x14ac:dyDescent="0.25">
      <c r="A203" s="9" t="s">
        <v>55</v>
      </c>
      <c r="B203" t="s">
        <v>66</v>
      </c>
      <c r="C203" s="9">
        <v>191</v>
      </c>
      <c r="D203" s="9" t="str">
        <f t="shared" si="10"/>
        <v>KC_FB_Sep_Oct_Gamma_Scurve191</v>
      </c>
      <c r="E203" s="12">
        <v>116741.4347</v>
      </c>
      <c r="F203" s="13">
        <v>174117.53162540699</v>
      </c>
      <c r="G203" s="13"/>
      <c r="I203" s="11"/>
    </row>
    <row r="204" spans="1:9" x14ac:dyDescent="0.25">
      <c r="A204" s="9" t="s">
        <v>55</v>
      </c>
      <c r="B204" t="s">
        <v>66</v>
      </c>
      <c r="C204" s="9">
        <v>192</v>
      </c>
      <c r="D204" s="9" t="str">
        <f t="shared" si="10"/>
        <v>KC_FB_Sep_Oct_Gamma_Scurve192</v>
      </c>
      <c r="E204" s="12">
        <v>117352.6464</v>
      </c>
      <c r="F204" s="13">
        <v>174764.65075299199</v>
      </c>
      <c r="G204" s="13"/>
      <c r="I204" s="11"/>
    </row>
    <row r="205" spans="1:9" x14ac:dyDescent="0.25">
      <c r="A205" s="9" t="s">
        <v>55</v>
      </c>
      <c r="B205" t="s">
        <v>66</v>
      </c>
      <c r="C205" s="9">
        <v>193</v>
      </c>
      <c r="D205" s="9" t="str">
        <f t="shared" si="10"/>
        <v>KC_FB_Sep_Oct_Gamma_Scurve193</v>
      </c>
      <c r="E205" s="12">
        <v>117963.8581</v>
      </c>
      <c r="F205" s="13">
        <v>175406.91713318499</v>
      </c>
      <c r="G205" s="13"/>
      <c r="I205" s="11"/>
    </row>
    <row r="206" spans="1:9" x14ac:dyDescent="0.25">
      <c r="A206" s="9" t="s">
        <v>55</v>
      </c>
      <c r="B206" t="s">
        <v>66</v>
      </c>
      <c r="C206" s="9">
        <v>194</v>
      </c>
      <c r="D206" s="9" t="str">
        <f t="shared" si="10"/>
        <v>KC_FB_Sep_Oct_Gamma_Scurve194</v>
      </c>
      <c r="E206" s="12">
        <v>118575.0698</v>
      </c>
      <c r="F206" s="13">
        <v>176044.355693116</v>
      </c>
      <c r="G206" s="13"/>
      <c r="I206" s="11"/>
    </row>
    <row r="207" spans="1:9" x14ac:dyDescent="0.25">
      <c r="A207" s="9" t="s">
        <v>55</v>
      </c>
      <c r="B207" t="s">
        <v>66</v>
      </c>
      <c r="C207" s="9">
        <v>195</v>
      </c>
      <c r="D207" s="9" t="str">
        <f t="shared" ref="D207:D270" si="11">A207&amp;"_"&amp;B207&amp;C207</f>
        <v>KC_FB_Sep_Oct_Gamma_Scurve195</v>
      </c>
      <c r="E207" s="12">
        <v>119186.2815</v>
      </c>
      <c r="F207" s="13">
        <v>176676.99154188001</v>
      </c>
      <c r="G207" s="13"/>
      <c r="I207" s="11"/>
    </row>
    <row r="208" spans="1:9" x14ac:dyDescent="0.25">
      <c r="A208" s="9" t="s">
        <v>55</v>
      </c>
      <c r="B208" t="s">
        <v>66</v>
      </c>
      <c r="C208" s="9">
        <v>196</v>
      </c>
      <c r="D208" s="9" t="str">
        <f t="shared" si="11"/>
        <v>KC_FB_Sep_Oct_Gamma_Scurve196</v>
      </c>
      <c r="E208" s="12">
        <v>119797.4932</v>
      </c>
      <c r="F208" s="13">
        <v>177304.84996071001</v>
      </c>
      <c r="G208" s="13"/>
      <c r="I208" s="11"/>
    </row>
    <row r="209" spans="1:9" x14ac:dyDescent="0.25">
      <c r="A209" s="9" t="s">
        <v>55</v>
      </c>
      <c r="B209" t="s">
        <v>66</v>
      </c>
      <c r="C209" s="9">
        <v>197</v>
      </c>
      <c r="D209" s="9" t="str">
        <f t="shared" si="11"/>
        <v>KC_FB_Sep_Oct_Gamma_Scurve197</v>
      </c>
      <c r="E209" s="12">
        <v>120408.7049</v>
      </c>
      <c r="F209" s="13">
        <v>177927.95639339701</v>
      </c>
      <c r="G209" s="13"/>
      <c r="I209" s="11"/>
    </row>
    <row r="210" spans="1:9" x14ac:dyDescent="0.25">
      <c r="A210" s="9" t="s">
        <v>55</v>
      </c>
      <c r="B210" t="s">
        <v>66</v>
      </c>
      <c r="C210" s="9">
        <v>198</v>
      </c>
      <c r="D210" s="9" t="str">
        <f t="shared" si="11"/>
        <v>KC_FB_Sep_Oct_Gamma_Scurve198</v>
      </c>
      <c r="E210" s="12">
        <v>121019.9166</v>
      </c>
      <c r="F210" s="13">
        <v>178546.33643695101</v>
      </c>
      <c r="G210" s="13"/>
      <c r="I210" s="11"/>
    </row>
    <row r="211" spans="1:9" x14ac:dyDescent="0.25">
      <c r="A211" s="9" t="s">
        <v>55</v>
      </c>
      <c r="B211" t="s">
        <v>66</v>
      </c>
      <c r="C211" s="9">
        <v>199</v>
      </c>
      <c r="D211" s="9" t="str">
        <f t="shared" si="11"/>
        <v>KC_FB_Sep_Oct_Gamma_Scurve199</v>
      </c>
      <c r="E211" s="12">
        <v>121631.1283</v>
      </c>
      <c r="F211" s="13">
        <v>179160.015832484</v>
      </c>
      <c r="G211" s="13"/>
      <c r="I211" s="11"/>
    </row>
    <row r="212" spans="1:9" x14ac:dyDescent="0.25">
      <c r="A212" s="9" t="s">
        <v>55</v>
      </c>
      <c r="B212" t="s">
        <v>66</v>
      </c>
      <c r="C212" s="9">
        <v>200</v>
      </c>
      <c r="D212" s="9" t="str">
        <f t="shared" si="11"/>
        <v>KC_FB_Sep_Oct_Gamma_Scurve200</v>
      </c>
      <c r="E212" s="12">
        <v>122242.34</v>
      </c>
      <c r="F212" s="13">
        <v>179769.02045633699</v>
      </c>
      <c r="G212" s="13"/>
      <c r="I212" s="11"/>
    </row>
    <row r="213" spans="1:9" x14ac:dyDescent="0.25">
      <c r="A213" s="9" t="s">
        <v>55</v>
      </c>
      <c r="B213" t="s">
        <v>66</v>
      </c>
      <c r="C213" s="9">
        <v>201</v>
      </c>
      <c r="D213" s="9" t="str">
        <f t="shared" si="11"/>
        <v>KC_FB_Sep_Oct_Gamma_Scurve201</v>
      </c>
      <c r="E213" s="12">
        <v>122853.5517</v>
      </c>
      <c r="F213" s="13">
        <v>180373.37631142</v>
      </c>
      <c r="G213" s="13"/>
      <c r="I213" s="11"/>
    </row>
    <row r="214" spans="1:9" x14ac:dyDescent="0.25">
      <c r="A214" s="9" t="s">
        <v>55</v>
      </c>
      <c r="B214" t="s">
        <v>66</v>
      </c>
      <c r="C214" s="9">
        <v>202</v>
      </c>
      <c r="D214" s="9" t="str">
        <f t="shared" si="11"/>
        <v>KC_FB_Sep_Oct_Gamma_Scurve202</v>
      </c>
      <c r="E214" s="12">
        <v>123464.7634</v>
      </c>
      <c r="F214" s="13">
        <v>180973.109518771</v>
      </c>
      <c r="G214" s="13"/>
      <c r="I214" s="11"/>
    </row>
    <row r="215" spans="1:9" x14ac:dyDescent="0.25">
      <c r="A215" s="9" t="s">
        <v>55</v>
      </c>
      <c r="B215" t="s">
        <v>66</v>
      </c>
      <c r="C215" s="9">
        <v>203</v>
      </c>
      <c r="D215" s="9" t="str">
        <f t="shared" si="11"/>
        <v>KC_FB_Sep_Oct_Gamma_Scurve203</v>
      </c>
      <c r="E215" s="12">
        <v>124075.9751</v>
      </c>
      <c r="F215" s="13">
        <v>181568.24630934</v>
      </c>
      <c r="G215" s="13"/>
      <c r="I215" s="11"/>
    </row>
    <row r="216" spans="1:9" x14ac:dyDescent="0.25">
      <c r="A216" s="9" t="s">
        <v>55</v>
      </c>
      <c r="B216" t="s">
        <v>66</v>
      </c>
      <c r="C216" s="9">
        <v>204</v>
      </c>
      <c r="D216" s="9" t="str">
        <f t="shared" si="11"/>
        <v>KC_FB_Sep_Oct_Gamma_Scurve204</v>
      </c>
      <c r="E216" s="12">
        <v>124687.1868</v>
      </c>
      <c r="F216" s="13">
        <v>182158.81301596601</v>
      </c>
      <c r="G216" s="13"/>
      <c r="I216" s="11"/>
    </row>
    <row r="217" spans="1:9" x14ac:dyDescent="0.25">
      <c r="A217" s="9" t="s">
        <v>55</v>
      </c>
      <c r="B217" t="s">
        <v>66</v>
      </c>
      <c r="C217" s="9">
        <v>205</v>
      </c>
      <c r="D217" s="9" t="str">
        <f t="shared" si="11"/>
        <v>KC_FB_Sep_Oct_Gamma_Scurve205</v>
      </c>
      <c r="E217" s="12">
        <v>125298.3985</v>
      </c>
      <c r="F217" s="13">
        <v>182744.83606557699</v>
      </c>
      <c r="G217" s="13"/>
      <c r="I217" s="11"/>
    </row>
    <row r="218" spans="1:9" x14ac:dyDescent="0.25">
      <c r="A218" s="9" t="s">
        <v>55</v>
      </c>
      <c r="B218" t="s">
        <v>66</v>
      </c>
      <c r="C218" s="9">
        <v>206</v>
      </c>
      <c r="D218" s="9" t="str">
        <f t="shared" si="11"/>
        <v>KC_FB_Sep_Oct_Gamma_Scurve206</v>
      </c>
      <c r="E218" s="12">
        <v>125909.6102</v>
      </c>
      <c r="F218" s="13">
        <v>183326.341971583</v>
      </c>
      <c r="G218" s="13"/>
      <c r="I218" s="11"/>
    </row>
    <row r="219" spans="1:9" x14ac:dyDescent="0.25">
      <c r="A219" s="9" t="s">
        <v>55</v>
      </c>
      <c r="B219" t="s">
        <v>66</v>
      </c>
      <c r="C219" s="9">
        <v>207</v>
      </c>
      <c r="D219" s="9" t="str">
        <f t="shared" si="11"/>
        <v>KC_FB_Sep_Oct_Gamma_Scurve207</v>
      </c>
      <c r="E219" s="12">
        <v>126520.8219</v>
      </c>
      <c r="F219" s="13">
        <v>183903.35732646499</v>
      </c>
      <c r="G219" s="13"/>
      <c r="I219" s="11"/>
    </row>
    <row r="220" spans="1:9" x14ac:dyDescent="0.25">
      <c r="A220" s="9" t="s">
        <v>55</v>
      </c>
      <c r="B220" t="s">
        <v>66</v>
      </c>
      <c r="C220" s="9">
        <v>208</v>
      </c>
      <c r="D220" s="9" t="str">
        <f t="shared" si="11"/>
        <v>KC_FB_Sep_Oct_Gamma_Scurve208</v>
      </c>
      <c r="E220" s="12">
        <v>127132.0336</v>
      </c>
      <c r="F220" s="13">
        <v>184475.908794558</v>
      </c>
      <c r="G220" s="13"/>
      <c r="I220" s="11"/>
    </row>
    <row r="221" spans="1:9" x14ac:dyDescent="0.25">
      <c r="A221" s="9" t="s">
        <v>55</v>
      </c>
      <c r="B221" t="s">
        <v>66</v>
      </c>
      <c r="C221" s="9">
        <v>209</v>
      </c>
      <c r="D221" s="9" t="str">
        <f t="shared" si="11"/>
        <v>KC_FB_Sep_Oct_Gamma_Scurve209</v>
      </c>
      <c r="E221" s="12">
        <v>127743.2453</v>
      </c>
      <c r="F221" s="13">
        <v>185044.02310503001</v>
      </c>
      <c r="G221" s="13"/>
      <c r="I221" s="11"/>
    </row>
    <row r="222" spans="1:9" x14ac:dyDescent="0.25">
      <c r="A222" s="9" t="s">
        <v>55</v>
      </c>
      <c r="B222" t="s">
        <v>66</v>
      </c>
      <c r="C222" s="9">
        <v>210</v>
      </c>
      <c r="D222" s="9" t="str">
        <f t="shared" si="11"/>
        <v>KC_FB_Sep_Oct_Gamma_Scurve210</v>
      </c>
      <c r="E222" s="12">
        <v>128354.45699999999</v>
      </c>
      <c r="F222" s="13">
        <v>185607.72704503799</v>
      </c>
      <c r="G222" s="13"/>
      <c r="I222" s="11"/>
    </row>
    <row r="223" spans="1:9" x14ac:dyDescent="0.25">
      <c r="A223" s="9" t="s">
        <v>55</v>
      </c>
      <c r="B223" t="s">
        <v>66</v>
      </c>
      <c r="C223" s="9">
        <v>211</v>
      </c>
      <c r="D223" s="9" t="str">
        <f t="shared" si="11"/>
        <v>KC_FB_Sep_Oct_Gamma_Scurve211</v>
      </c>
      <c r="E223" s="12">
        <v>128965.66869999999</v>
      </c>
      <c r="F223" s="13">
        <v>186167.047453067</v>
      </c>
      <c r="G223" s="13"/>
      <c r="I223" s="11"/>
    </row>
    <row r="224" spans="1:9" x14ac:dyDescent="0.25">
      <c r="A224" s="9" t="s">
        <v>55</v>
      </c>
      <c r="B224" t="s">
        <v>66</v>
      </c>
      <c r="C224" s="9">
        <v>212</v>
      </c>
      <c r="D224" s="9" t="str">
        <f t="shared" si="11"/>
        <v>KC_FB_Sep_Oct_Gamma_Scurve212</v>
      </c>
      <c r="E224" s="12">
        <v>129576.88039999999</v>
      </c>
      <c r="F224" s="13">
        <v>186722.01121244801</v>
      </c>
      <c r="G224" s="13"/>
      <c r="I224" s="11"/>
    </row>
    <row r="225" spans="1:9" x14ac:dyDescent="0.25">
      <c r="A225" s="9" t="s">
        <v>55</v>
      </c>
      <c r="B225" t="s">
        <v>66</v>
      </c>
      <c r="C225" s="9">
        <v>213</v>
      </c>
      <c r="D225" s="9" t="str">
        <f t="shared" si="11"/>
        <v>KC_FB_Sep_Oct_Gamma_Scurve213</v>
      </c>
      <c r="E225" s="12">
        <v>130188.09209999999</v>
      </c>
      <c r="F225" s="13">
        <v>187272.64524505101</v>
      </c>
      <c r="G225" s="13"/>
      <c r="I225" s="11"/>
    </row>
    <row r="226" spans="1:9" x14ac:dyDescent="0.25">
      <c r="A226" s="9" t="s">
        <v>55</v>
      </c>
      <c r="B226" t="s">
        <v>66</v>
      </c>
      <c r="C226" s="9">
        <v>214</v>
      </c>
      <c r="D226" s="9" t="str">
        <f t="shared" si="11"/>
        <v>KC_FB_Sep_Oct_Gamma_Scurve214</v>
      </c>
      <c r="E226" s="12">
        <v>130799.30379999999</v>
      </c>
      <c r="F226" s="13">
        <v>187818.97650514601</v>
      </c>
      <c r="G226" s="13"/>
      <c r="I226" s="11"/>
    </row>
    <row r="227" spans="1:9" x14ac:dyDescent="0.25">
      <c r="A227" s="9" t="s">
        <v>55</v>
      </c>
      <c r="B227" t="s">
        <v>66</v>
      </c>
      <c r="C227" s="9">
        <v>215</v>
      </c>
      <c r="D227" s="9" t="str">
        <f t="shared" si="11"/>
        <v>KC_FB_Sep_Oct_Gamma_Scurve215</v>
      </c>
      <c r="E227" s="12">
        <v>131410.51550000001</v>
      </c>
      <c r="F227" s="13">
        <v>188361.031973429</v>
      </c>
      <c r="G227" s="13"/>
      <c r="I227" s="11"/>
    </row>
    <row r="228" spans="1:9" x14ac:dyDescent="0.25">
      <c r="A228" s="9" t="s">
        <v>55</v>
      </c>
      <c r="B228" t="s">
        <v>66</v>
      </c>
      <c r="C228" s="9">
        <v>216</v>
      </c>
      <c r="D228" s="9" t="str">
        <f t="shared" si="11"/>
        <v>KC_FB_Sep_Oct_Gamma_Scurve216</v>
      </c>
      <c r="E228" s="12">
        <v>132021.72719999999</v>
      </c>
      <c r="F228" s="13">
        <v>188898.83865121499</v>
      </c>
      <c r="G228" s="13"/>
      <c r="I228" s="11"/>
    </row>
    <row r="229" spans="1:9" x14ac:dyDescent="0.25">
      <c r="A229" s="9" t="s">
        <v>55</v>
      </c>
      <c r="B229" t="s">
        <v>66</v>
      </c>
      <c r="C229" s="9">
        <v>217</v>
      </c>
      <c r="D229" s="9" t="str">
        <f t="shared" si="11"/>
        <v>KC_FB_Sep_Oct_Gamma_Scurve217</v>
      </c>
      <c r="E229" s="12">
        <v>132632.93890000001</v>
      </c>
      <c r="F229" s="13">
        <v>189432.42355478599</v>
      </c>
      <c r="G229" s="13"/>
      <c r="I229" s="11"/>
    </row>
    <row r="230" spans="1:9" x14ac:dyDescent="0.25">
      <c r="A230" s="9" t="s">
        <v>55</v>
      </c>
      <c r="B230" t="s">
        <v>66</v>
      </c>
      <c r="C230" s="9">
        <v>218</v>
      </c>
      <c r="D230" s="9" t="str">
        <f t="shared" si="11"/>
        <v>KC_FB_Sep_Oct_Gamma_Scurve218</v>
      </c>
      <c r="E230" s="12">
        <v>133244.15059999999</v>
      </c>
      <c r="F230" s="13">
        <v>189961.813709902</v>
      </c>
      <c r="G230" s="13"/>
      <c r="I230" s="11"/>
    </row>
    <row r="231" spans="1:9" x14ac:dyDescent="0.25">
      <c r="A231" s="9" t="s">
        <v>55</v>
      </c>
      <c r="B231" t="s">
        <v>66</v>
      </c>
      <c r="C231" s="9">
        <v>219</v>
      </c>
      <c r="D231" s="9" t="str">
        <f t="shared" si="11"/>
        <v>KC_FB_Sep_Oct_Gamma_Scurve219</v>
      </c>
      <c r="E231" s="12">
        <v>133855.36230000001</v>
      </c>
      <c r="F231" s="13">
        <v>190487.03614645399</v>
      </c>
      <c r="G231" s="13"/>
      <c r="I231" s="11"/>
    </row>
    <row r="232" spans="1:9" x14ac:dyDescent="0.25">
      <c r="A232" s="9" t="s">
        <v>55</v>
      </c>
      <c r="B232" t="s">
        <v>66</v>
      </c>
      <c r="C232" s="9">
        <v>220</v>
      </c>
      <c r="D232" s="9" t="str">
        <f t="shared" si="11"/>
        <v>KC_FB_Sep_Oct_Gamma_Scurve220</v>
      </c>
      <c r="E232" s="12">
        <v>134466.57399999999</v>
      </c>
      <c r="F232" s="13">
        <v>191008.11789327799</v>
      </c>
      <c r="G232" s="13"/>
      <c r="I232" s="11"/>
    </row>
    <row r="233" spans="1:9" x14ac:dyDescent="0.25">
      <c r="A233" s="9" t="s">
        <v>55</v>
      </c>
      <c r="B233" t="s">
        <v>66</v>
      </c>
      <c r="C233" s="9">
        <v>221</v>
      </c>
      <c r="D233" s="9" t="str">
        <f t="shared" si="11"/>
        <v>KC_FB_Sep_Oct_Gamma_Scurve221</v>
      </c>
      <c r="E233" s="12">
        <v>135077.78570000001</v>
      </c>
      <c r="F233" s="13">
        <v>191525.085973104</v>
      </c>
      <c r="G233" s="13"/>
      <c r="I233" s="11"/>
    </row>
    <row r="234" spans="1:9" x14ac:dyDescent="0.25">
      <c r="A234" s="9" t="s">
        <v>55</v>
      </c>
      <c r="B234" t="s">
        <v>66</v>
      </c>
      <c r="C234" s="9">
        <v>222</v>
      </c>
      <c r="D234" s="9" t="str">
        <f t="shared" si="11"/>
        <v>KC_FB_Sep_Oct_Gamma_Scurve222</v>
      </c>
      <c r="E234" s="12">
        <v>135688.99739999999</v>
      </c>
      <c r="F234" s="13">
        <v>192037.96739766299</v>
      </c>
      <c r="G234" s="13"/>
      <c r="I234" s="11"/>
    </row>
    <row r="235" spans="1:9" x14ac:dyDescent="0.25">
      <c r="A235" s="9" t="s">
        <v>55</v>
      </c>
      <c r="B235" t="s">
        <v>66</v>
      </c>
      <c r="C235" s="9">
        <v>223</v>
      </c>
      <c r="D235" s="9" t="str">
        <f t="shared" si="11"/>
        <v>KC_FB_Sep_Oct_Gamma_Scurve223</v>
      </c>
      <c r="E235" s="12">
        <v>136300.20910000001</v>
      </c>
      <c r="F235" s="13">
        <v>192546.789162915</v>
      </c>
      <c r="G235" s="13"/>
      <c r="I235" s="11"/>
    </row>
    <row r="236" spans="1:9" x14ac:dyDescent="0.25">
      <c r="A236" s="9" t="s">
        <v>55</v>
      </c>
      <c r="B236" t="s">
        <v>66</v>
      </c>
      <c r="C236" s="9">
        <v>224</v>
      </c>
      <c r="D236" s="9" t="str">
        <f t="shared" si="11"/>
        <v>KC_FB_Sep_Oct_Gamma_Scurve224</v>
      </c>
      <c r="E236" s="12">
        <v>136911.42079999999</v>
      </c>
      <c r="F236" s="13">
        <v>193051.57824443301</v>
      </c>
      <c r="G236" s="13"/>
      <c r="I236" s="11"/>
    </row>
    <row r="237" spans="1:9" x14ac:dyDescent="0.25">
      <c r="A237" s="9" t="s">
        <v>55</v>
      </c>
      <c r="B237" t="s">
        <v>66</v>
      </c>
      <c r="C237" s="9">
        <v>225</v>
      </c>
      <c r="D237" s="9" t="str">
        <f t="shared" si="11"/>
        <v>KC_FB_Sep_Oct_Gamma_Scurve225</v>
      </c>
      <c r="E237" s="12">
        <v>137522.63250000001</v>
      </c>
      <c r="F237" s="13">
        <v>193552.361592904</v>
      </c>
      <c r="G237" s="13"/>
      <c r="I237" s="11"/>
    </row>
    <row r="238" spans="1:9" x14ac:dyDescent="0.25">
      <c r="A238" s="9" t="s">
        <v>55</v>
      </c>
      <c r="B238" t="s">
        <v>66</v>
      </c>
      <c r="C238" s="9">
        <v>226</v>
      </c>
      <c r="D238" s="9" t="str">
        <f t="shared" si="11"/>
        <v>KC_FB_Sep_Oct_Gamma_Scurve226</v>
      </c>
      <c r="E238" s="12">
        <v>138133.84419999999</v>
      </c>
      <c r="F238" s="13">
        <v>194049.16612977799</v>
      </c>
      <c r="G238" s="13"/>
      <c r="I238" s="11"/>
    </row>
    <row r="239" spans="1:9" x14ac:dyDescent="0.25">
      <c r="A239" s="9" t="s">
        <v>55</v>
      </c>
      <c r="B239" t="s">
        <v>66</v>
      </c>
      <c r="C239" s="9">
        <v>227</v>
      </c>
      <c r="D239" s="9" t="str">
        <f t="shared" si="11"/>
        <v>KC_FB_Sep_Oct_Gamma_Scurve227</v>
      </c>
      <c r="E239" s="12">
        <v>138745.05590000001</v>
      </c>
      <c r="F239" s="13">
        <v>194542.01874303099</v>
      </c>
      <c r="G239" s="13"/>
      <c r="I239" s="11"/>
    </row>
    <row r="240" spans="1:9" x14ac:dyDescent="0.25">
      <c r="A240" s="9" t="s">
        <v>55</v>
      </c>
      <c r="B240" t="s">
        <v>66</v>
      </c>
      <c r="C240" s="9">
        <v>228</v>
      </c>
      <c r="D240" s="9" t="str">
        <f t="shared" si="11"/>
        <v>KC_FB_Sep_Oct_Gamma_Scurve228</v>
      </c>
      <c r="E240" s="12">
        <v>139356.26759999999</v>
      </c>
      <c r="F240" s="13">
        <v>195030.94628305899</v>
      </c>
      <c r="G240" s="13"/>
      <c r="I240" s="11"/>
    </row>
    <row r="241" spans="1:9" x14ac:dyDescent="0.25">
      <c r="A241" s="9" t="s">
        <v>55</v>
      </c>
      <c r="B241" t="s">
        <v>66</v>
      </c>
      <c r="C241" s="9">
        <v>229</v>
      </c>
      <c r="D241" s="9" t="str">
        <f t="shared" si="11"/>
        <v>KC_FB_Sep_Oct_Gamma_Scurve229</v>
      </c>
      <c r="E241" s="12">
        <v>139967.47930000001</v>
      </c>
      <c r="F241" s="13">
        <v>195515.97555869899</v>
      </c>
      <c r="G241" s="13"/>
      <c r="I241" s="11"/>
    </row>
    <row r="242" spans="1:9" x14ac:dyDescent="0.25">
      <c r="A242" s="9" t="s">
        <v>55</v>
      </c>
      <c r="B242" t="s">
        <v>66</v>
      </c>
      <c r="C242" s="9">
        <v>230</v>
      </c>
      <c r="D242" s="9" t="str">
        <f t="shared" si="11"/>
        <v>KC_FB_Sep_Oct_Gamma_Scurve230</v>
      </c>
      <c r="E242" s="12">
        <v>140578.69099999999</v>
      </c>
      <c r="F242" s="13">
        <v>195997.13333336299</v>
      </c>
      <c r="G242" s="13"/>
      <c r="I242" s="11"/>
    </row>
    <row r="243" spans="1:9" x14ac:dyDescent="0.25">
      <c r="A243" s="9" t="s">
        <v>55</v>
      </c>
      <c r="B243" t="s">
        <v>66</v>
      </c>
      <c r="C243" s="9">
        <v>231</v>
      </c>
      <c r="D243" s="9" t="str">
        <f t="shared" si="11"/>
        <v>KC_FB_Sep_Oct_Gamma_Scurve231</v>
      </c>
      <c r="E243" s="12">
        <v>141189.90270000001</v>
      </c>
      <c r="F243" s="13">
        <v>196474.44632129499</v>
      </c>
      <c r="G243" s="13"/>
      <c r="I243" s="11"/>
    </row>
    <row r="244" spans="1:9" x14ac:dyDescent="0.25">
      <c r="A244" s="9" t="s">
        <v>55</v>
      </c>
      <c r="B244" t="s">
        <v>66</v>
      </c>
      <c r="C244" s="9">
        <v>232</v>
      </c>
      <c r="D244" s="9" t="str">
        <f t="shared" si="11"/>
        <v>KC_FB_Sep_Oct_Gamma_Scurve232</v>
      </c>
      <c r="E244" s="12">
        <v>141801.11439999999</v>
      </c>
      <c r="F244" s="13">
        <v>196947.941183936</v>
      </c>
      <c r="G244" s="13"/>
      <c r="I244" s="11"/>
    </row>
    <row r="245" spans="1:9" x14ac:dyDescent="0.25">
      <c r="A245" s="9" t="s">
        <v>55</v>
      </c>
      <c r="B245" t="s">
        <v>66</v>
      </c>
      <c r="C245" s="9">
        <v>233</v>
      </c>
      <c r="D245" s="9" t="str">
        <f t="shared" si="11"/>
        <v>KC_FB_Sep_Oct_Gamma_Scurve233</v>
      </c>
      <c r="E245" s="12">
        <v>142412.32610000001</v>
      </c>
      <c r="F245" s="13">
        <v>197417.644526413</v>
      </c>
      <c r="G245" s="13"/>
      <c r="I245" s="11"/>
    </row>
    <row r="246" spans="1:9" x14ac:dyDescent="0.25">
      <c r="A246" s="9" t="s">
        <v>55</v>
      </c>
      <c r="B246" t="s">
        <v>66</v>
      </c>
      <c r="C246" s="9">
        <v>234</v>
      </c>
      <c r="D246" s="9" t="str">
        <f t="shared" si="11"/>
        <v>KC_FB_Sep_Oct_Gamma_Scurve234</v>
      </c>
      <c r="E246" s="12">
        <v>143023.53779999999</v>
      </c>
      <c r="F246" s="13">
        <v>197883.58289412301</v>
      </c>
      <c r="G246" s="13"/>
      <c r="I246" s="11"/>
    </row>
    <row r="247" spans="1:9" x14ac:dyDescent="0.25">
      <c r="A247" s="9" t="s">
        <v>55</v>
      </c>
      <c r="B247" t="s">
        <v>66</v>
      </c>
      <c r="C247" s="9">
        <v>235</v>
      </c>
      <c r="D247" s="9" t="str">
        <f t="shared" si="11"/>
        <v>KC_FB_Sep_Oct_Gamma_Scurve235</v>
      </c>
      <c r="E247" s="12">
        <v>143634.74950000001</v>
      </c>
      <c r="F247" s="13">
        <v>198345.78276943901</v>
      </c>
      <c r="G247" s="13"/>
      <c r="I247" s="11"/>
    </row>
    <row r="248" spans="1:9" x14ac:dyDescent="0.25">
      <c r="A248" s="9" t="s">
        <v>55</v>
      </c>
      <c r="B248" t="s">
        <v>66</v>
      </c>
      <c r="C248" s="9">
        <v>236</v>
      </c>
      <c r="D248" s="9" t="str">
        <f t="shared" si="11"/>
        <v>KC_FB_Sep_Oct_Gamma_Scurve236</v>
      </c>
      <c r="E248" s="12">
        <v>144245.96119999999</v>
      </c>
      <c r="F248" s="13">
        <v>198804.270568509</v>
      </c>
      <c r="G248" s="13"/>
      <c r="I248" s="11"/>
    </row>
    <row r="249" spans="1:9" x14ac:dyDescent="0.25">
      <c r="A249" s="9" t="s">
        <v>55</v>
      </c>
      <c r="B249" t="s">
        <v>66</v>
      </c>
      <c r="C249" s="9">
        <v>237</v>
      </c>
      <c r="D249" s="9" t="str">
        <f t="shared" si="11"/>
        <v>KC_FB_Sep_Oct_Gamma_Scurve237</v>
      </c>
      <c r="E249" s="12">
        <v>144857.17290000001</v>
      </c>
      <c r="F249" s="13">
        <v>199259.07263816401</v>
      </c>
      <c r="G249" s="13"/>
      <c r="I249" s="11"/>
    </row>
    <row r="250" spans="1:9" x14ac:dyDescent="0.25">
      <c r="A250" s="9" t="s">
        <v>55</v>
      </c>
      <c r="B250" t="s">
        <v>66</v>
      </c>
      <c r="C250" s="9">
        <v>238</v>
      </c>
      <c r="D250" s="9" t="str">
        <f t="shared" si="11"/>
        <v>KC_FB_Sep_Oct_Gamma_Scurve238</v>
      </c>
      <c r="E250" s="12">
        <v>145468.38459999999</v>
      </c>
      <c r="F250" s="13">
        <v>199710.21525293001</v>
      </c>
      <c r="G250" s="13"/>
      <c r="I250" s="11"/>
    </row>
    <row r="251" spans="1:9" x14ac:dyDescent="0.25">
      <c r="A251" s="9" t="s">
        <v>55</v>
      </c>
      <c r="B251" t="s">
        <v>66</v>
      </c>
      <c r="C251" s="9">
        <v>239</v>
      </c>
      <c r="D251" s="9" t="str">
        <f t="shared" si="11"/>
        <v>KC_FB_Sep_Oct_Gamma_Scurve239</v>
      </c>
      <c r="E251" s="12">
        <v>146079.5963</v>
      </c>
      <c r="F251" s="13">
        <v>200157.72461212601</v>
      </c>
      <c r="G251" s="13"/>
      <c r="I251" s="11"/>
    </row>
    <row r="252" spans="1:9" x14ac:dyDescent="0.25">
      <c r="A252" s="9" t="s">
        <v>55</v>
      </c>
      <c r="B252" t="s">
        <v>66</v>
      </c>
      <c r="C252" s="9">
        <v>240</v>
      </c>
      <c r="D252" s="9" t="str">
        <f t="shared" si="11"/>
        <v>KC_FB_Sep_Oct_Gamma_Scurve240</v>
      </c>
      <c r="E252" s="12">
        <v>146690.80799999999</v>
      </c>
      <c r="F252" s="13">
        <v>200601.62683707001</v>
      </c>
      <c r="G252" s="13"/>
      <c r="I252" s="11"/>
    </row>
    <row r="253" spans="1:9" x14ac:dyDescent="0.25">
      <c r="A253" s="9" t="s">
        <v>55</v>
      </c>
      <c r="B253" t="s">
        <v>66</v>
      </c>
      <c r="C253" s="9">
        <v>241</v>
      </c>
      <c r="D253" s="9" t="str">
        <f t="shared" si="11"/>
        <v>KC_FB_Sep_Oct_Gamma_Scurve241</v>
      </c>
      <c r="E253" s="12">
        <v>147302.0197</v>
      </c>
      <c r="F253" s="13">
        <v>201041.94796837401</v>
      </c>
      <c r="G253" s="13"/>
      <c r="I253" s="11"/>
    </row>
    <row r="254" spans="1:9" x14ac:dyDescent="0.25">
      <c r="A254" s="9" t="s">
        <v>55</v>
      </c>
      <c r="B254" t="s">
        <v>66</v>
      </c>
      <c r="C254" s="9">
        <v>242</v>
      </c>
      <c r="D254" s="9" t="str">
        <f t="shared" si="11"/>
        <v>KC_FB_Sep_Oct_Gamma_Scurve242</v>
      </c>
      <c r="E254" s="12">
        <v>147913.23139999999</v>
      </c>
      <c r="F254" s="13">
        <v>201478.71396332901</v>
      </c>
      <c r="G254" s="13"/>
      <c r="I254" s="11"/>
    </row>
    <row r="255" spans="1:9" x14ac:dyDescent="0.25">
      <c r="A255" s="9" t="s">
        <v>55</v>
      </c>
      <c r="B255" t="s">
        <v>66</v>
      </c>
      <c r="C255" s="9">
        <v>243</v>
      </c>
      <c r="D255" s="9" t="str">
        <f t="shared" si="11"/>
        <v>KC_FB_Sep_Oct_Gamma_Scurve243</v>
      </c>
      <c r="E255" s="12">
        <v>148524.4431</v>
      </c>
      <c r="F255" s="13">
        <v>201911.95069338201</v>
      </c>
      <c r="G255" s="13"/>
      <c r="I255" s="11"/>
    </row>
    <row r="256" spans="1:9" x14ac:dyDescent="0.25">
      <c r="A256" s="9" t="s">
        <v>55</v>
      </c>
      <c r="B256" t="s">
        <v>66</v>
      </c>
      <c r="C256" s="9">
        <v>244</v>
      </c>
      <c r="D256" s="9" t="str">
        <f t="shared" si="11"/>
        <v>KC_FB_Sep_Oct_Gamma_Scurve244</v>
      </c>
      <c r="E256" s="12">
        <v>149135.65479999999</v>
      </c>
      <c r="F256" s="13">
        <v>202341.683941703</v>
      </c>
      <c r="G256" s="13"/>
      <c r="I256" s="11"/>
    </row>
    <row r="257" spans="1:9" x14ac:dyDescent="0.25">
      <c r="A257" s="9" t="s">
        <v>55</v>
      </c>
      <c r="B257" t="s">
        <v>66</v>
      </c>
      <c r="C257" s="9">
        <v>245</v>
      </c>
      <c r="D257" s="9" t="str">
        <f t="shared" si="11"/>
        <v>KC_FB_Sep_Oct_Gamma_Scurve245</v>
      </c>
      <c r="E257" s="12">
        <v>149746.8665</v>
      </c>
      <c r="F257" s="13">
        <v>202767.93940082801</v>
      </c>
      <c r="G257" s="13"/>
      <c r="I257" s="11"/>
    </row>
    <row r="258" spans="1:9" x14ac:dyDescent="0.25">
      <c r="A258" s="9" t="s">
        <v>55</v>
      </c>
      <c r="B258" t="s">
        <v>66</v>
      </c>
      <c r="C258" s="9">
        <v>246</v>
      </c>
      <c r="D258" s="9" t="str">
        <f t="shared" si="11"/>
        <v>KC_FB_Sep_Oct_Gamma_Scurve246</v>
      </c>
      <c r="E258" s="12">
        <v>150358.07819999999</v>
      </c>
      <c r="F258" s="13">
        <v>203190.74267039899</v>
      </c>
      <c r="G258" s="13"/>
      <c r="I258" s="11"/>
    </row>
    <row r="259" spans="1:9" x14ac:dyDescent="0.25">
      <c r="A259" s="9" t="s">
        <v>55</v>
      </c>
      <c r="B259" t="s">
        <v>66</v>
      </c>
      <c r="C259" s="9">
        <v>247</v>
      </c>
      <c r="D259" s="9" t="str">
        <f t="shared" si="11"/>
        <v>KC_FB_Sep_Oct_Gamma_Scurve247</v>
      </c>
      <c r="E259" s="12">
        <v>150969.2899</v>
      </c>
      <c r="F259" s="13">
        <v>203610.11925497599</v>
      </c>
      <c r="G259" s="13"/>
      <c r="I259" s="11"/>
    </row>
    <row r="260" spans="1:9" x14ac:dyDescent="0.25">
      <c r="A260" s="9" t="s">
        <v>55</v>
      </c>
      <c r="B260" t="s">
        <v>66</v>
      </c>
      <c r="C260" s="9">
        <v>248</v>
      </c>
      <c r="D260" s="9" t="str">
        <f t="shared" si="11"/>
        <v>KC_FB_Sep_Oct_Gamma_Scurve248</v>
      </c>
      <c r="E260" s="12">
        <v>151580.50159999999</v>
      </c>
      <c r="F260" s="13">
        <v>204026.094561929</v>
      </c>
      <c r="G260" s="13"/>
      <c r="I260" s="11"/>
    </row>
    <row r="261" spans="1:9" x14ac:dyDescent="0.25">
      <c r="A261" s="9" t="s">
        <v>55</v>
      </c>
      <c r="B261" t="s">
        <v>66</v>
      </c>
      <c r="C261" s="9">
        <v>249</v>
      </c>
      <c r="D261" s="9" t="str">
        <f t="shared" si="11"/>
        <v>KC_FB_Sep_Oct_Gamma_Scurve249</v>
      </c>
      <c r="E261" s="12">
        <v>152191.7133</v>
      </c>
      <c r="F261" s="13">
        <v>204438.69389941599</v>
      </c>
      <c r="G261" s="13"/>
      <c r="I261" s="11"/>
    </row>
    <row r="262" spans="1:9" x14ac:dyDescent="0.25">
      <c r="A262" s="9" t="s">
        <v>55</v>
      </c>
      <c r="B262" t="s">
        <v>66</v>
      </c>
      <c r="C262" s="9">
        <v>250</v>
      </c>
      <c r="D262" s="9" t="str">
        <f t="shared" si="11"/>
        <v>KC_FB_Sep_Oct_Gamma_Scurve250</v>
      </c>
      <c r="E262" s="12">
        <v>152802.92499999999</v>
      </c>
      <c r="F262" s="13">
        <v>204847.94247442801</v>
      </c>
      <c r="G262" s="13"/>
      <c r="I262" s="11"/>
    </row>
    <row r="263" spans="1:9" x14ac:dyDescent="0.25">
      <c r="A263" s="9" t="s">
        <v>55</v>
      </c>
      <c r="B263" t="s">
        <v>66</v>
      </c>
      <c r="C263" s="9">
        <v>251</v>
      </c>
      <c r="D263" s="9" t="str">
        <f t="shared" si="11"/>
        <v>KC_FB_Sep_Oct_Gamma_Scurve251</v>
      </c>
      <c r="E263" s="12">
        <v>153414.1367</v>
      </c>
      <c r="F263" s="13">
        <v>205253.865390911</v>
      </c>
      <c r="G263" s="13"/>
      <c r="I263" s="11"/>
    </row>
    <row r="264" spans="1:9" x14ac:dyDescent="0.25">
      <c r="A264" s="9" t="s">
        <v>55</v>
      </c>
      <c r="B264" t="s">
        <v>66</v>
      </c>
      <c r="C264" s="9">
        <v>252</v>
      </c>
      <c r="D264" s="9" t="str">
        <f t="shared" si="11"/>
        <v>KC_FB_Sep_Oct_Gamma_Scurve252</v>
      </c>
      <c r="E264" s="12">
        <v>154025.34839999999</v>
      </c>
      <c r="F264" s="13">
        <v>205656.48764796599</v>
      </c>
      <c r="G264" s="13"/>
      <c r="I264" s="11"/>
    </row>
    <row r="265" spans="1:9" x14ac:dyDescent="0.25">
      <c r="A265" s="9" t="s">
        <v>55</v>
      </c>
      <c r="B265" t="s">
        <v>66</v>
      </c>
      <c r="C265" s="9">
        <v>253</v>
      </c>
      <c r="D265" s="9" t="str">
        <f t="shared" si="11"/>
        <v>KC_FB_Sep_Oct_Gamma_Scurve253</v>
      </c>
      <c r="E265" s="12">
        <v>154636.5601</v>
      </c>
      <c r="F265" s="13">
        <v>206055.83413811401</v>
      </c>
      <c r="G265" s="13"/>
      <c r="I265" s="11"/>
    </row>
    <row r="266" spans="1:9" x14ac:dyDescent="0.25">
      <c r="A266" s="9" t="s">
        <v>55</v>
      </c>
      <c r="B266" t="s">
        <v>66</v>
      </c>
      <c r="C266" s="9">
        <v>254</v>
      </c>
      <c r="D266" s="9" t="str">
        <f t="shared" si="11"/>
        <v>KC_FB_Sep_Oct_Gamma_Scurve254</v>
      </c>
      <c r="E266" s="12">
        <v>155247.77179999999</v>
      </c>
      <c r="F266" s="13">
        <v>206451.92964562899</v>
      </c>
      <c r="G266" s="13"/>
      <c r="I266" s="11"/>
    </row>
    <row r="267" spans="1:9" x14ac:dyDescent="0.25">
      <c r="A267" s="9" t="s">
        <v>55</v>
      </c>
      <c r="B267" t="s">
        <v>66</v>
      </c>
      <c r="C267" s="9">
        <v>255</v>
      </c>
      <c r="D267" s="9" t="str">
        <f t="shared" si="11"/>
        <v>KC_FB_Sep_Oct_Gamma_Scurve255</v>
      </c>
      <c r="E267" s="12">
        <v>155858.9835</v>
      </c>
      <c r="F267" s="13">
        <v>206844.79884494501</v>
      </c>
      <c r="G267" s="13"/>
      <c r="I267" s="11"/>
    </row>
    <row r="268" spans="1:9" x14ac:dyDescent="0.25">
      <c r="A268" s="9" t="s">
        <v>55</v>
      </c>
      <c r="B268" t="s">
        <v>66</v>
      </c>
      <c r="C268" s="9">
        <v>256</v>
      </c>
      <c r="D268" s="9" t="str">
        <f t="shared" si="11"/>
        <v>KC_FB_Sep_Oct_Gamma_Scurve256</v>
      </c>
      <c r="E268" s="12">
        <v>156470.19519999999</v>
      </c>
      <c r="F268" s="13">
        <v>207234.46629912799</v>
      </c>
      <c r="G268" s="13"/>
      <c r="I268" s="11"/>
    </row>
    <row r="269" spans="1:9" x14ac:dyDescent="0.25">
      <c r="A269" s="9" t="s">
        <v>55</v>
      </c>
      <c r="B269" t="s">
        <v>66</v>
      </c>
      <c r="C269" s="9">
        <v>257</v>
      </c>
      <c r="D269" s="9" t="str">
        <f t="shared" si="11"/>
        <v>KC_FB_Sep_Oct_Gamma_Scurve257</v>
      </c>
      <c r="E269" s="12">
        <v>157081.4069</v>
      </c>
      <c r="F269" s="13">
        <v>207620.95645840201</v>
      </c>
      <c r="G269" s="13"/>
      <c r="I269" s="11"/>
    </row>
    <row r="270" spans="1:9" x14ac:dyDescent="0.25">
      <c r="A270" s="9" t="s">
        <v>55</v>
      </c>
      <c r="B270" t="s">
        <v>66</v>
      </c>
      <c r="C270" s="9">
        <v>258</v>
      </c>
      <c r="D270" s="9" t="str">
        <f t="shared" si="11"/>
        <v>KC_FB_Sep_Oct_Gamma_Scurve258</v>
      </c>
      <c r="E270" s="12">
        <v>157692.61859999999</v>
      </c>
      <c r="F270" s="13">
        <v>208004.29365875499</v>
      </c>
      <c r="G270" s="13"/>
      <c r="I270" s="11"/>
    </row>
    <row r="271" spans="1:9" x14ac:dyDescent="0.25">
      <c r="A271" s="9" t="s">
        <v>55</v>
      </c>
      <c r="B271" t="s">
        <v>66</v>
      </c>
      <c r="C271" s="9">
        <v>259</v>
      </c>
      <c r="D271" s="9" t="str">
        <f t="shared" ref="D271:D313" si="12">A271&amp;"_"&amp;B271&amp;C271</f>
        <v>KC_FB_Sep_Oct_Gamma_Scurve259</v>
      </c>
      <c r="E271" s="12">
        <v>158303.8303</v>
      </c>
      <c r="F271" s="13">
        <v>208384.50212059301</v>
      </c>
      <c r="G271" s="13"/>
      <c r="I271" s="11"/>
    </row>
    <row r="272" spans="1:9" x14ac:dyDescent="0.25">
      <c r="A272" s="9" t="s">
        <v>55</v>
      </c>
      <c r="B272" t="s">
        <v>66</v>
      </c>
      <c r="C272" s="9">
        <v>260</v>
      </c>
      <c r="D272" s="9" t="str">
        <f t="shared" si="12"/>
        <v>KC_FB_Sep_Oct_Gamma_Scurve260</v>
      </c>
      <c r="E272" s="12">
        <v>158915.04199999999</v>
      </c>
      <c r="F272" s="13">
        <v>208761.605947459</v>
      </c>
      <c r="G272" s="13"/>
      <c r="I272" s="11"/>
    </row>
    <row r="273" spans="1:9" x14ac:dyDescent="0.25">
      <c r="A273" s="9" t="s">
        <v>55</v>
      </c>
      <c r="B273" t="s">
        <v>66</v>
      </c>
      <c r="C273" s="9">
        <v>261</v>
      </c>
      <c r="D273" s="9" t="str">
        <f t="shared" si="12"/>
        <v>KC_FB_Sep_Oct_Gamma_Scurve261</v>
      </c>
      <c r="E273" s="12">
        <v>159526.2537</v>
      </c>
      <c r="F273" s="13">
        <v>209135.629124812</v>
      </c>
      <c r="G273" s="13"/>
      <c r="I273" s="11"/>
    </row>
    <row r="274" spans="1:9" x14ac:dyDescent="0.25">
      <c r="A274" s="9" t="s">
        <v>55</v>
      </c>
      <c r="B274" t="s">
        <v>66</v>
      </c>
      <c r="C274" s="9">
        <v>262</v>
      </c>
      <c r="D274" s="9" t="str">
        <f t="shared" si="12"/>
        <v>KC_FB_Sep_Oct_Gamma_Scurve262</v>
      </c>
      <c r="E274" s="12">
        <v>160137.46539999999</v>
      </c>
      <c r="F274" s="13">
        <v>209506.59551885701</v>
      </c>
      <c r="G274" s="13"/>
      <c r="I274" s="11"/>
    </row>
    <row r="275" spans="1:9" x14ac:dyDescent="0.25">
      <c r="A275" s="9" t="s">
        <v>55</v>
      </c>
      <c r="B275" t="s">
        <v>66</v>
      </c>
      <c r="C275" s="9">
        <v>263</v>
      </c>
      <c r="D275" s="9" t="str">
        <f t="shared" si="12"/>
        <v>KC_FB_Sep_Oct_Gamma_Scurve263</v>
      </c>
      <c r="E275" s="12">
        <v>160748.6771</v>
      </c>
      <c r="F275" s="13">
        <v>209874.528875441</v>
      </c>
      <c r="G275" s="13"/>
      <c r="I275" s="11"/>
    </row>
    <row r="276" spans="1:9" x14ac:dyDescent="0.25">
      <c r="A276" s="9" t="s">
        <v>55</v>
      </c>
      <c r="B276" t="s">
        <v>66</v>
      </c>
      <c r="C276" s="9">
        <v>264</v>
      </c>
      <c r="D276" s="9" t="str">
        <f t="shared" si="12"/>
        <v>KC_FB_Sep_Oct_Gamma_Scurve264</v>
      </c>
      <c r="E276" s="12">
        <v>161359.88879999999</v>
      </c>
      <c r="F276" s="13">
        <v>210239.452818994</v>
      </c>
      <c r="G276" s="13"/>
      <c r="I276" s="11"/>
    </row>
    <row r="277" spans="1:9" x14ac:dyDescent="0.25">
      <c r="A277" s="9" t="s">
        <v>55</v>
      </c>
      <c r="B277" t="s">
        <v>66</v>
      </c>
      <c r="C277" s="9">
        <v>265</v>
      </c>
      <c r="D277" s="9" t="str">
        <f t="shared" si="12"/>
        <v>KC_FB_Sep_Oct_Gamma_Scurve265</v>
      </c>
      <c r="E277" s="12">
        <v>161971.1005</v>
      </c>
      <c r="F277" s="13">
        <v>210601.39085152399</v>
      </c>
      <c r="G277" s="13"/>
      <c r="I277" s="11"/>
    </row>
    <row r="278" spans="1:9" x14ac:dyDescent="0.25">
      <c r="A278" s="9" t="s">
        <v>55</v>
      </c>
      <c r="B278" t="s">
        <v>66</v>
      </c>
      <c r="C278" s="9">
        <v>266</v>
      </c>
      <c r="D278" s="9" t="str">
        <f t="shared" si="12"/>
        <v>KC_FB_Sep_Oct_Gamma_Scurve266</v>
      </c>
      <c r="E278" s="12">
        <v>162582.31219999999</v>
      </c>
      <c r="F278" s="13">
        <v>210960.36635167201</v>
      </c>
      <c r="G278" s="13"/>
      <c r="I278" s="11"/>
    </row>
    <row r="279" spans="1:9" x14ac:dyDescent="0.25">
      <c r="A279" s="9" t="s">
        <v>55</v>
      </c>
      <c r="B279" t="s">
        <v>66</v>
      </c>
      <c r="C279" s="9">
        <v>267</v>
      </c>
      <c r="D279" s="9" t="str">
        <f t="shared" si="12"/>
        <v>KC_FB_Sep_Oct_Gamma_Scurve267</v>
      </c>
      <c r="E279" s="12">
        <v>163193.5239</v>
      </c>
      <c r="F279" s="13">
        <v>211316.402573806</v>
      </c>
      <c r="G279" s="13"/>
      <c r="I279" s="11"/>
    </row>
    <row r="280" spans="1:9" x14ac:dyDescent="0.25">
      <c r="A280" s="9" t="s">
        <v>55</v>
      </c>
      <c r="B280" t="s">
        <v>66</v>
      </c>
      <c r="C280" s="9">
        <v>268</v>
      </c>
      <c r="D280" s="9" t="str">
        <f t="shared" si="12"/>
        <v>KC_FB_Sep_Oct_Gamma_Scurve268</v>
      </c>
      <c r="E280" s="12">
        <v>163804.73560000001</v>
      </c>
      <c r="F280" s="13">
        <v>211669.52264717399</v>
      </c>
      <c r="G280" s="13"/>
      <c r="I280" s="11"/>
    </row>
    <row r="281" spans="1:9" x14ac:dyDescent="0.25">
      <c r="A281" s="9" t="s">
        <v>55</v>
      </c>
      <c r="B281" t="s">
        <v>66</v>
      </c>
      <c r="C281" s="9">
        <v>269</v>
      </c>
      <c r="D281" s="9" t="str">
        <f t="shared" si="12"/>
        <v>KC_FB_Sep_Oct_Gamma_Scurve269</v>
      </c>
      <c r="E281" s="12">
        <v>164415.9473</v>
      </c>
      <c r="F281" s="13">
        <v>212019.749575097</v>
      </c>
      <c r="G281" s="13"/>
      <c r="I281" s="11"/>
    </row>
    <row r="282" spans="1:9" x14ac:dyDescent="0.25">
      <c r="A282" s="9" t="s">
        <v>55</v>
      </c>
      <c r="B282" t="s">
        <v>66</v>
      </c>
      <c r="C282" s="9">
        <v>270</v>
      </c>
      <c r="D282" s="9" t="str">
        <f t="shared" si="12"/>
        <v>KC_FB_Sep_Oct_Gamma_Scurve270</v>
      </c>
      <c r="E282" s="12">
        <v>165027.15900000001</v>
      </c>
      <c r="F282" s="13">
        <v>212367.10623421799</v>
      </c>
      <c r="G282" s="13"/>
      <c r="I282" s="11"/>
    </row>
    <row r="283" spans="1:9" x14ac:dyDescent="0.25">
      <c r="A283" s="9" t="s">
        <v>55</v>
      </c>
      <c r="B283" t="s">
        <v>66</v>
      </c>
      <c r="C283" s="9">
        <v>271</v>
      </c>
      <c r="D283" s="9" t="str">
        <f t="shared" si="12"/>
        <v>KC_FB_Sep_Oct_Gamma_Scurve271</v>
      </c>
      <c r="E283" s="12">
        <v>165638.3707</v>
      </c>
      <c r="F283" s="13">
        <v>212711.61537378401</v>
      </c>
      <c r="G283" s="13"/>
      <c r="I283" s="11"/>
    </row>
    <row r="284" spans="1:9" x14ac:dyDescent="0.25">
      <c r="A284" s="9" t="s">
        <v>55</v>
      </c>
      <c r="B284" t="s">
        <v>66</v>
      </c>
      <c r="C284" s="9">
        <v>272</v>
      </c>
      <c r="D284" s="9" t="str">
        <f t="shared" si="12"/>
        <v>KC_FB_Sep_Oct_Gamma_Scurve272</v>
      </c>
      <c r="E284" s="12">
        <v>166249.58240000001</v>
      </c>
      <c r="F284" s="13">
        <v>213053.299614986</v>
      </c>
      <c r="G284" s="13"/>
      <c r="I284" s="11"/>
    </row>
    <row r="285" spans="1:9" x14ac:dyDescent="0.25">
      <c r="A285" s="9" t="s">
        <v>55</v>
      </c>
      <c r="B285" t="s">
        <v>66</v>
      </c>
      <c r="C285" s="9">
        <v>273</v>
      </c>
      <c r="D285" s="9" t="str">
        <f t="shared" si="12"/>
        <v>KC_FB_Sep_Oct_Gamma_Scurve273</v>
      </c>
      <c r="E285" s="12">
        <v>166860.7941</v>
      </c>
      <c r="F285" s="13">
        <v>213392.18145033301</v>
      </c>
      <c r="G285" s="13"/>
      <c r="I285" s="11"/>
    </row>
    <row r="286" spans="1:9" x14ac:dyDescent="0.25">
      <c r="A286" s="9" t="s">
        <v>55</v>
      </c>
      <c r="B286" t="s">
        <v>66</v>
      </c>
      <c r="C286" s="9">
        <v>274</v>
      </c>
      <c r="D286" s="9" t="str">
        <f t="shared" si="12"/>
        <v>KC_FB_Sep_Oct_Gamma_Scurve274</v>
      </c>
      <c r="E286" s="12">
        <v>167472.00580000001</v>
      </c>
      <c r="F286" s="13">
        <v>213728.28324307199</v>
      </c>
      <c r="G286" s="13"/>
      <c r="I286" s="11"/>
    </row>
    <row r="287" spans="1:9" x14ac:dyDescent="0.25">
      <c r="A287" s="9" t="s">
        <v>55</v>
      </c>
      <c r="B287" t="s">
        <v>66</v>
      </c>
      <c r="C287" s="9">
        <v>275</v>
      </c>
      <c r="D287" s="9" t="str">
        <f t="shared" si="12"/>
        <v>KC_FB_Sep_Oct_Gamma_Scurve275</v>
      </c>
      <c r="E287" s="12">
        <v>168083.2175</v>
      </c>
      <c r="F287" s="13">
        <v>214061.62722664801</v>
      </c>
      <c r="G287" s="13"/>
      <c r="I287" s="11"/>
    </row>
    <row r="288" spans="1:9" x14ac:dyDescent="0.25">
      <c r="A288" s="9" t="s">
        <v>55</v>
      </c>
      <c r="B288" t="s">
        <v>66</v>
      </c>
      <c r="C288" s="9">
        <v>276</v>
      </c>
      <c r="D288" s="9" t="str">
        <f t="shared" si="12"/>
        <v>KC_FB_Sep_Oct_Gamma_Scurve276</v>
      </c>
      <c r="E288" s="12">
        <v>168694.42920000001</v>
      </c>
      <c r="F288" s="13">
        <v>214392.23550420601</v>
      </c>
      <c r="G288" s="13"/>
      <c r="I288" s="11"/>
    </row>
    <row r="289" spans="1:9" x14ac:dyDescent="0.25">
      <c r="A289" s="9" t="s">
        <v>55</v>
      </c>
      <c r="B289" t="s">
        <v>66</v>
      </c>
      <c r="C289" s="9">
        <v>277</v>
      </c>
      <c r="D289" s="9" t="str">
        <f t="shared" si="12"/>
        <v>KC_FB_Sep_Oct_Gamma_Scurve277</v>
      </c>
      <c r="E289" s="12">
        <v>169305.6409</v>
      </c>
      <c r="F289" s="13">
        <v>214720.13004812601</v>
      </c>
      <c r="G289" s="13"/>
      <c r="I289" s="11"/>
    </row>
    <row r="290" spans="1:9" x14ac:dyDescent="0.25">
      <c r="A290" s="9" t="s">
        <v>55</v>
      </c>
      <c r="B290" t="s">
        <v>66</v>
      </c>
      <c r="C290" s="9">
        <v>278</v>
      </c>
      <c r="D290" s="9" t="str">
        <f t="shared" si="12"/>
        <v>KC_FB_Sep_Oct_Gamma_Scurve278</v>
      </c>
      <c r="E290" s="12">
        <v>169916.85260000001</v>
      </c>
      <c r="F290" s="13">
        <v>215045.33269961001</v>
      </c>
      <c r="G290" s="13"/>
      <c r="I290" s="11"/>
    </row>
    <row r="291" spans="1:9" x14ac:dyDescent="0.25">
      <c r="A291" s="9" t="s">
        <v>55</v>
      </c>
      <c r="B291" t="s">
        <v>66</v>
      </c>
      <c r="C291" s="9">
        <v>279</v>
      </c>
      <c r="D291" s="9" t="str">
        <f t="shared" si="12"/>
        <v>KC_FB_Sep_Oct_Gamma_Scurve279</v>
      </c>
      <c r="E291" s="12">
        <v>170528.0643</v>
      </c>
      <c r="F291" s="13">
        <v>215367.86516828401</v>
      </c>
      <c r="G291" s="13"/>
      <c r="I291" s="11"/>
    </row>
    <row r="292" spans="1:9" x14ac:dyDescent="0.25">
      <c r="A292" s="9" t="s">
        <v>55</v>
      </c>
      <c r="B292" t="s">
        <v>66</v>
      </c>
      <c r="C292" s="9">
        <v>280</v>
      </c>
      <c r="D292" s="9" t="str">
        <f t="shared" si="12"/>
        <v>KC_FB_Sep_Oct_Gamma_Scurve280</v>
      </c>
      <c r="E292" s="12">
        <v>171139.27600000001</v>
      </c>
      <c r="F292" s="13">
        <v>215687.74903186099</v>
      </c>
      <c r="G292" s="13"/>
      <c r="I292" s="11"/>
    </row>
    <row r="293" spans="1:9" x14ac:dyDescent="0.25">
      <c r="A293" s="9" t="s">
        <v>55</v>
      </c>
      <c r="B293" t="s">
        <v>66</v>
      </c>
      <c r="C293" s="9">
        <v>281</v>
      </c>
      <c r="D293" s="9" t="str">
        <f t="shared" si="12"/>
        <v>KC_FB_Sep_Oct_Gamma_Scurve281</v>
      </c>
      <c r="E293" s="12">
        <v>171750.4877</v>
      </c>
      <c r="F293" s="13">
        <v>216005.005735819</v>
      </c>
      <c r="G293" s="13"/>
      <c r="I293" s="11"/>
    </row>
    <row r="294" spans="1:9" x14ac:dyDescent="0.25">
      <c r="A294" s="9" t="s">
        <v>55</v>
      </c>
      <c r="B294" t="s">
        <v>66</v>
      </c>
      <c r="C294" s="9">
        <v>282</v>
      </c>
      <c r="D294" s="9" t="str">
        <f t="shared" si="12"/>
        <v>KC_FB_Sep_Oct_Gamma_Scurve282</v>
      </c>
      <c r="E294" s="12">
        <v>172361.69940000001</v>
      </c>
      <c r="F294" s="13">
        <v>216319.656593124</v>
      </c>
      <c r="G294" s="13"/>
      <c r="I294" s="11"/>
    </row>
    <row r="295" spans="1:9" x14ac:dyDescent="0.25">
      <c r="A295" s="9" t="s">
        <v>55</v>
      </c>
      <c r="B295" t="s">
        <v>66</v>
      </c>
      <c r="C295" s="9">
        <v>283</v>
      </c>
      <c r="D295" s="9" t="str">
        <f t="shared" si="12"/>
        <v>KC_FB_Sep_Oct_Gamma_Scurve283</v>
      </c>
      <c r="E295" s="12">
        <v>172972.9111</v>
      </c>
      <c r="F295" s="13">
        <v>216631.72278398299</v>
      </c>
      <c r="G295" s="13"/>
      <c r="I295" s="11"/>
    </row>
    <row r="296" spans="1:9" x14ac:dyDescent="0.25">
      <c r="A296" s="9" t="s">
        <v>55</v>
      </c>
      <c r="B296" t="s">
        <v>66</v>
      </c>
      <c r="C296" s="9">
        <v>284</v>
      </c>
      <c r="D296" s="9" t="str">
        <f t="shared" si="12"/>
        <v>KC_FB_Sep_Oct_Gamma_Scurve284</v>
      </c>
      <c r="E296" s="12">
        <v>173584.12280000001</v>
      </c>
      <c r="F296" s="13">
        <v>216941.22535563001</v>
      </c>
      <c r="G296" s="13"/>
      <c r="I296" s="11"/>
    </row>
    <row r="297" spans="1:9" x14ac:dyDescent="0.25">
      <c r="A297" s="9" t="s">
        <v>55</v>
      </c>
      <c r="B297" t="s">
        <v>66</v>
      </c>
      <c r="C297" s="9">
        <v>285</v>
      </c>
      <c r="D297" s="9" t="str">
        <f t="shared" si="12"/>
        <v>KC_FB_Sep_Oct_Gamma_Scurve285</v>
      </c>
      <c r="E297" s="12">
        <v>174195.3345</v>
      </c>
      <c r="F297" s="13">
        <v>217248.185222142</v>
      </c>
      <c r="G297" s="13"/>
      <c r="I297" s="11"/>
    </row>
    <row r="298" spans="1:9" x14ac:dyDescent="0.25">
      <c r="A298" s="9" t="s">
        <v>55</v>
      </c>
      <c r="B298" t="s">
        <v>66</v>
      </c>
      <c r="C298" s="9">
        <v>286</v>
      </c>
      <c r="D298" s="9" t="str">
        <f t="shared" si="12"/>
        <v>KC_FB_Sep_Oct_Gamma_Scurve286</v>
      </c>
      <c r="E298" s="12">
        <v>174806.54620000001</v>
      </c>
      <c r="F298" s="13">
        <v>217552.623164291</v>
      </c>
      <c r="G298" s="13"/>
      <c r="I298" s="11"/>
    </row>
    <row r="299" spans="1:9" x14ac:dyDescent="0.25">
      <c r="A299" s="9" t="s">
        <v>55</v>
      </c>
      <c r="B299" t="s">
        <v>66</v>
      </c>
      <c r="C299" s="9">
        <v>287</v>
      </c>
      <c r="D299" s="9" t="str">
        <f t="shared" si="12"/>
        <v>KC_FB_Sep_Oct_Gamma_Scurve287</v>
      </c>
      <c r="E299" s="12">
        <v>175417.7579</v>
      </c>
      <c r="F299" s="13">
        <v>217854.55982941599</v>
      </c>
      <c r="G299" s="13"/>
      <c r="I299" s="11"/>
    </row>
    <row r="300" spans="1:9" x14ac:dyDescent="0.25">
      <c r="A300" s="9" t="s">
        <v>55</v>
      </c>
      <c r="B300" t="s">
        <v>66</v>
      </c>
      <c r="C300" s="9">
        <v>288</v>
      </c>
      <c r="D300" s="9" t="str">
        <f t="shared" si="12"/>
        <v>KC_FB_Sep_Oct_Gamma_Scurve288</v>
      </c>
      <c r="E300" s="12">
        <v>176028.96960000001</v>
      </c>
      <c r="F300" s="13">
        <v>218154.01573133501</v>
      </c>
      <c r="G300" s="13"/>
      <c r="I300" s="11"/>
    </row>
    <row r="301" spans="1:9" x14ac:dyDescent="0.25">
      <c r="A301" s="9" t="s">
        <v>55</v>
      </c>
      <c r="B301" t="s">
        <v>66</v>
      </c>
      <c r="C301" s="9">
        <v>289</v>
      </c>
      <c r="D301" s="9" t="str">
        <f t="shared" si="12"/>
        <v>KC_FB_Sep_Oct_Gamma_Scurve289</v>
      </c>
      <c r="E301" s="12">
        <v>176640.1813</v>
      </c>
      <c r="F301" s="13">
        <v>218451.011250276</v>
      </c>
      <c r="G301" s="13"/>
      <c r="I301" s="11"/>
    </row>
    <row r="302" spans="1:9" x14ac:dyDescent="0.25">
      <c r="A302" s="9" t="s">
        <v>55</v>
      </c>
      <c r="B302" t="s">
        <v>66</v>
      </c>
      <c r="C302" s="9">
        <v>290</v>
      </c>
      <c r="D302" s="9" t="str">
        <f t="shared" si="12"/>
        <v>KC_FB_Sep_Oct_Gamma_Scurve290</v>
      </c>
      <c r="E302" s="12">
        <v>177251.39300000001</v>
      </c>
      <c r="F302" s="13">
        <v>218745.56663284299</v>
      </c>
      <c r="G302" s="13"/>
      <c r="I302" s="11"/>
    </row>
    <row r="303" spans="1:9" x14ac:dyDescent="0.25">
      <c r="A303" s="9" t="s">
        <v>55</v>
      </c>
      <c r="B303" t="s">
        <v>66</v>
      </c>
      <c r="C303" s="9">
        <v>291</v>
      </c>
      <c r="D303" s="9" t="str">
        <f t="shared" si="12"/>
        <v>KC_FB_Sep_Oct_Gamma_Scurve291</v>
      </c>
      <c r="E303" s="12">
        <v>177862.6047</v>
      </c>
      <c r="F303" s="13">
        <v>219037.70199200301</v>
      </c>
      <c r="G303" s="13"/>
      <c r="I303" s="11"/>
    </row>
    <row r="304" spans="1:9" x14ac:dyDescent="0.25">
      <c r="A304" s="9" t="s">
        <v>55</v>
      </c>
      <c r="B304" t="s">
        <v>66</v>
      </c>
      <c r="C304" s="9">
        <v>292</v>
      </c>
      <c r="D304" s="9" t="str">
        <f t="shared" si="12"/>
        <v>KC_FB_Sep_Oct_Gamma_Scurve292</v>
      </c>
      <c r="E304" s="12">
        <v>178473.81640000001</v>
      </c>
      <c r="F304" s="13">
        <v>219327.43730709999</v>
      </c>
      <c r="G304" s="13"/>
      <c r="I304" s="11"/>
    </row>
    <row r="305" spans="1:9" x14ac:dyDescent="0.25">
      <c r="A305" s="9" t="s">
        <v>55</v>
      </c>
      <c r="B305" t="s">
        <v>66</v>
      </c>
      <c r="C305" s="9">
        <v>293</v>
      </c>
      <c r="D305" s="9" t="str">
        <f t="shared" si="12"/>
        <v>KC_FB_Sep_Oct_Gamma_Scurve293</v>
      </c>
      <c r="E305" s="12">
        <v>179085.0281</v>
      </c>
      <c r="F305" s="13">
        <v>219614.79242390001</v>
      </c>
      <c r="G305" s="13"/>
      <c r="I305" s="11"/>
    </row>
    <row r="306" spans="1:9" x14ac:dyDescent="0.25">
      <c r="A306" s="9" t="s">
        <v>55</v>
      </c>
      <c r="B306" t="s">
        <v>66</v>
      </c>
      <c r="C306" s="9">
        <v>294</v>
      </c>
      <c r="D306" s="9" t="str">
        <f t="shared" si="12"/>
        <v>KC_FB_Sep_Oct_Gamma_Scurve294</v>
      </c>
      <c r="E306" s="12">
        <v>179696.23980000001</v>
      </c>
      <c r="F306" s="13">
        <v>219899.78705464801</v>
      </c>
      <c r="G306" s="13"/>
      <c r="I306" s="11"/>
    </row>
    <row r="307" spans="1:9" x14ac:dyDescent="0.25">
      <c r="A307" s="9" t="s">
        <v>55</v>
      </c>
      <c r="B307" t="s">
        <v>66</v>
      </c>
      <c r="C307" s="9">
        <v>295</v>
      </c>
      <c r="D307" s="9" t="str">
        <f t="shared" si="12"/>
        <v>KC_FB_Sep_Oct_Gamma_Scurve295</v>
      </c>
      <c r="E307" s="12">
        <v>180307.4515</v>
      </c>
      <c r="F307" s="13">
        <v>220182.440778166</v>
      </c>
      <c r="G307" s="13"/>
      <c r="I307" s="11"/>
    </row>
    <row r="308" spans="1:9" x14ac:dyDescent="0.25">
      <c r="A308" s="9" t="s">
        <v>55</v>
      </c>
      <c r="B308" t="s">
        <v>66</v>
      </c>
      <c r="C308" s="9">
        <v>296</v>
      </c>
      <c r="D308" s="9" t="str">
        <f t="shared" si="12"/>
        <v>KC_FB_Sep_Oct_Gamma_Scurve296</v>
      </c>
      <c r="E308" s="12">
        <v>180918.66320000001</v>
      </c>
      <c r="F308" s="13">
        <v>220462.77303995501</v>
      </c>
      <c r="G308" s="13"/>
      <c r="I308" s="11"/>
    </row>
    <row r="309" spans="1:9" x14ac:dyDescent="0.25">
      <c r="A309" s="9" t="s">
        <v>55</v>
      </c>
      <c r="B309" t="s">
        <v>66</v>
      </c>
      <c r="C309" s="9">
        <v>297</v>
      </c>
      <c r="D309" s="9" t="str">
        <f t="shared" si="12"/>
        <v>KC_FB_Sep_Oct_Gamma_Scurve297</v>
      </c>
      <c r="E309" s="12">
        <v>181529.8749</v>
      </c>
      <c r="F309" s="13">
        <v>220740.80315233499</v>
      </c>
      <c r="G309" s="13"/>
      <c r="I309" s="11"/>
    </row>
    <row r="310" spans="1:9" x14ac:dyDescent="0.25">
      <c r="A310" s="9" t="s">
        <v>55</v>
      </c>
      <c r="B310" t="s">
        <v>66</v>
      </c>
      <c r="C310" s="9">
        <v>298</v>
      </c>
      <c r="D310" s="9" t="str">
        <f t="shared" si="12"/>
        <v>KC_FB_Sep_Oct_Gamma_Scurve298</v>
      </c>
      <c r="E310" s="12">
        <v>182141.08660000001</v>
      </c>
      <c r="F310" s="13">
        <v>221016.55029459801</v>
      </c>
      <c r="G310" s="13"/>
      <c r="I310" s="11"/>
    </row>
    <row r="311" spans="1:9" x14ac:dyDescent="0.25">
      <c r="A311" s="9" t="s">
        <v>55</v>
      </c>
      <c r="B311" t="s">
        <v>66</v>
      </c>
      <c r="C311" s="9">
        <v>299</v>
      </c>
      <c r="D311" s="9" t="str">
        <f t="shared" si="12"/>
        <v>KC_FB_Sep_Oct_Gamma_Scurve299</v>
      </c>
      <c r="E311" s="12">
        <v>182752.29829999999</v>
      </c>
      <c r="F311" s="13">
        <v>221290.03351318499</v>
      </c>
      <c r="G311" s="13"/>
      <c r="I311" s="11"/>
    </row>
    <row r="312" spans="1:9" x14ac:dyDescent="0.25">
      <c r="A312" s="9" t="s">
        <v>55</v>
      </c>
      <c r="B312" t="s">
        <v>66</v>
      </c>
      <c r="C312" s="9">
        <v>300</v>
      </c>
      <c r="D312" s="9" t="str">
        <f t="shared" si="12"/>
        <v>KC_FB_Sep_Oct_Gamma_Scurve300</v>
      </c>
      <c r="E312" s="12">
        <v>183363.51</v>
      </c>
      <c r="F312" s="13">
        <v>221561.271721884</v>
      </c>
      <c r="G312" s="13"/>
      <c r="I312" s="11"/>
    </row>
    <row r="313" spans="1:9" x14ac:dyDescent="0.25">
      <c r="A313" s="9" t="s">
        <v>55</v>
      </c>
      <c r="B313" t="s">
        <v>67</v>
      </c>
      <c r="C313" s="9">
        <v>1</v>
      </c>
      <c r="D313" s="9" t="str">
        <f t="shared" si="12"/>
        <v>KC_YT_Sep_Oct_Gamma_SC1</v>
      </c>
      <c r="E313" s="12">
        <v>5937.5621000000001</v>
      </c>
      <c r="F313" s="13">
        <v>1123.7107190990801</v>
      </c>
      <c r="G313" s="13"/>
      <c r="I313" s="11"/>
    </row>
    <row r="314" spans="1:9" x14ac:dyDescent="0.25">
      <c r="A314" s="9" t="s">
        <v>55</v>
      </c>
      <c r="B314" t="s">
        <v>67</v>
      </c>
      <c r="C314" s="9">
        <v>2</v>
      </c>
      <c r="D314" s="9" t="str">
        <f t="shared" ref="D314:D335" si="13">A314&amp;"_"&amp;B314&amp;C314</f>
        <v>KC_YT_Sep_Oct_Gamma_SC2</v>
      </c>
      <c r="E314" s="12">
        <v>11875.1242</v>
      </c>
      <c r="F314" s="13">
        <v>3744.8198848839502</v>
      </c>
      <c r="G314" s="13"/>
      <c r="I314" s="11"/>
    </row>
    <row r="315" spans="1:9" x14ac:dyDescent="0.25">
      <c r="A315" s="9" t="s">
        <v>55</v>
      </c>
      <c r="B315" t="s">
        <v>67</v>
      </c>
      <c r="C315" s="9">
        <v>3</v>
      </c>
      <c r="D315" s="9" t="str">
        <f t="shared" si="13"/>
        <v>KC_YT_Sep_Oct_Gamma_SC3</v>
      </c>
      <c r="E315" s="12">
        <v>17812.686300000001</v>
      </c>
      <c r="F315" s="13">
        <v>7543.56142324346</v>
      </c>
      <c r="G315" s="13"/>
      <c r="I315" s="11"/>
    </row>
    <row r="316" spans="1:9" x14ac:dyDescent="0.25">
      <c r="A316" s="9" t="s">
        <v>55</v>
      </c>
      <c r="B316" t="s">
        <v>67</v>
      </c>
      <c r="C316" s="9">
        <v>4</v>
      </c>
      <c r="D316" s="9" t="str">
        <f t="shared" si="13"/>
        <v>KC_YT_Sep_Oct_Gamma_SC4</v>
      </c>
      <c r="E316" s="12">
        <v>23750.2484</v>
      </c>
      <c r="F316" s="13">
        <v>12365.6466858855</v>
      </c>
      <c r="G316" s="13"/>
      <c r="I316" s="11"/>
    </row>
    <row r="317" spans="1:9" x14ac:dyDescent="0.25">
      <c r="A317" s="9" t="s">
        <v>55</v>
      </c>
      <c r="B317" t="s">
        <v>67</v>
      </c>
      <c r="C317" s="9">
        <v>5</v>
      </c>
      <c r="D317" s="9" t="str">
        <f t="shared" si="13"/>
        <v>KC_YT_Sep_Oct_Gamma_SC5</v>
      </c>
      <c r="E317" s="12">
        <v>29687.8105</v>
      </c>
      <c r="F317" s="13">
        <v>18105.842388357702</v>
      </c>
      <c r="G317" s="13"/>
      <c r="I317" s="11"/>
    </row>
    <row r="318" spans="1:9" x14ac:dyDescent="0.25">
      <c r="A318" s="9" t="s">
        <v>55</v>
      </c>
      <c r="B318" t="s">
        <v>67</v>
      </c>
      <c r="C318" s="9">
        <v>6</v>
      </c>
      <c r="D318" s="9" t="str">
        <f t="shared" si="13"/>
        <v>KC_YT_Sep_Oct_Gamma_SC6</v>
      </c>
      <c r="E318" s="12">
        <v>35625.372600000002</v>
      </c>
      <c r="F318" s="13">
        <v>24683.5151131038</v>
      </c>
      <c r="G318" s="13"/>
      <c r="I318" s="11"/>
    </row>
    <row r="319" spans="1:9" x14ac:dyDescent="0.25">
      <c r="A319" s="9" t="s">
        <v>55</v>
      </c>
      <c r="B319" t="s">
        <v>67</v>
      </c>
      <c r="C319" s="9">
        <v>7</v>
      </c>
      <c r="D319" s="9" t="str">
        <f t="shared" si="13"/>
        <v>KC_YT_Sep_Oct_Gamma_SC7</v>
      </c>
      <c r="E319" s="12">
        <v>41562.934699999998</v>
      </c>
      <c r="F319" s="13">
        <v>32032.927873061199</v>
      </c>
      <c r="G319" s="13"/>
      <c r="I319" s="11"/>
    </row>
    <row r="320" spans="1:9" x14ac:dyDescent="0.25">
      <c r="A320" s="9" t="s">
        <v>55</v>
      </c>
      <c r="B320" t="s">
        <v>67</v>
      </c>
      <c r="C320" s="9">
        <v>8</v>
      </c>
      <c r="D320" s="9" t="str">
        <f t="shared" si="13"/>
        <v>KC_YT_Sep_Oct_Gamma_SC8</v>
      </c>
      <c r="E320" s="12">
        <v>47500.496800000001</v>
      </c>
      <c r="F320" s="13">
        <v>40098.386162967799</v>
      </c>
      <c r="G320" s="13"/>
      <c r="I320" s="11"/>
    </row>
    <row r="321" spans="1:9" x14ac:dyDescent="0.25">
      <c r="A321" s="9" t="s">
        <v>55</v>
      </c>
      <c r="B321" t="s">
        <v>67</v>
      </c>
      <c r="C321" s="9">
        <v>9</v>
      </c>
      <c r="D321" s="9" t="str">
        <f t="shared" si="13"/>
        <v>KC_YT_Sep_Oct_Gamma_SC9</v>
      </c>
      <c r="E321" s="12">
        <v>53438.058900000004</v>
      </c>
      <c r="F321" s="13">
        <v>48831.459960815497</v>
      </c>
      <c r="G321" s="13"/>
      <c r="I321" s="11"/>
    </row>
    <row r="322" spans="1:9" x14ac:dyDescent="0.25">
      <c r="A322" s="9" t="s">
        <v>55</v>
      </c>
      <c r="B322" t="s">
        <v>67</v>
      </c>
      <c r="C322" s="9">
        <v>10</v>
      </c>
      <c r="D322" s="9" t="str">
        <f t="shared" si="13"/>
        <v>KC_YT_Sep_Oct_Gamma_SC10</v>
      </c>
      <c r="E322" s="12">
        <v>59375.620999999999</v>
      </c>
      <c r="F322" s="13">
        <v>58189.244010779999</v>
      </c>
      <c r="G322" s="13"/>
      <c r="I322" s="11"/>
    </row>
    <row r="323" spans="1:9" x14ac:dyDescent="0.25">
      <c r="A323" s="9" t="s">
        <v>55</v>
      </c>
      <c r="B323" t="s">
        <v>67</v>
      </c>
      <c r="C323" s="9">
        <v>11</v>
      </c>
      <c r="D323" s="9" t="str">
        <f t="shared" si="13"/>
        <v>KC_YT_Sep_Oct_Gamma_SC11</v>
      </c>
      <c r="E323" s="12">
        <v>65313.183100000002</v>
      </c>
      <c r="F323" s="13">
        <v>68133.195028157395</v>
      </c>
      <c r="G323" s="13"/>
      <c r="I323" s="11"/>
    </row>
    <row r="324" spans="1:9" x14ac:dyDescent="0.25">
      <c r="A324" s="9" t="s">
        <v>55</v>
      </c>
      <c r="B324" t="s">
        <v>67</v>
      </c>
      <c r="C324" s="9">
        <v>12</v>
      </c>
      <c r="D324" s="9" t="str">
        <f t="shared" si="13"/>
        <v>KC_YT_Sep_Oct_Gamma_SC12</v>
      </c>
      <c r="E324" s="12">
        <v>71250.745200000005</v>
      </c>
      <c r="F324" s="13">
        <v>78628.315042198999</v>
      </c>
      <c r="G324" s="13"/>
      <c r="I324" s="11"/>
    </row>
    <row r="325" spans="1:9" x14ac:dyDescent="0.25">
      <c r="A325" s="9" t="s">
        <v>55</v>
      </c>
      <c r="B325" t="s">
        <v>67</v>
      </c>
      <c r="C325" s="9">
        <v>13</v>
      </c>
      <c r="D325" s="9" t="str">
        <f t="shared" si="13"/>
        <v>KC_YT_Sep_Oct_Gamma_SC13</v>
      </c>
      <c r="E325" s="12">
        <v>77188.3073</v>
      </c>
      <c r="F325" s="13">
        <v>89642.554985751296</v>
      </c>
      <c r="G325" s="13"/>
      <c r="I325" s="11"/>
    </row>
    <row r="326" spans="1:9" x14ac:dyDescent="0.25">
      <c r="A326" s="9" t="s">
        <v>55</v>
      </c>
      <c r="B326" t="s">
        <v>67</v>
      </c>
      <c r="C326" s="9">
        <v>14</v>
      </c>
      <c r="D326" s="9" t="str">
        <f t="shared" si="13"/>
        <v>KC_YT_Sep_Oct_Gamma_SC14</v>
      </c>
      <c r="E326" s="12">
        <v>83125.869399999996</v>
      </c>
      <c r="F326" s="13">
        <v>101146.365116567</v>
      </c>
      <c r="G326" s="13"/>
      <c r="I326" s="11"/>
    </row>
    <row r="327" spans="1:9" x14ac:dyDescent="0.25">
      <c r="A327" s="9" t="s">
        <v>55</v>
      </c>
      <c r="B327" t="s">
        <v>67</v>
      </c>
      <c r="C327" s="9">
        <v>15</v>
      </c>
      <c r="D327" s="9" t="str">
        <f t="shared" si="13"/>
        <v>KC_YT_Sep_Oct_Gamma_SC15</v>
      </c>
      <c r="E327" s="12">
        <v>89063.431500000006</v>
      </c>
      <c r="F327" s="13">
        <v>113112.34711577999</v>
      </c>
      <c r="G327" s="13"/>
      <c r="I327" s="11"/>
    </row>
    <row r="328" spans="1:9" x14ac:dyDescent="0.25">
      <c r="A328" s="9" t="s">
        <v>55</v>
      </c>
      <c r="B328" t="s">
        <v>67</v>
      </c>
      <c r="C328" s="9">
        <v>16</v>
      </c>
      <c r="D328" s="9" t="str">
        <f t="shared" si="13"/>
        <v>KC_YT_Sep_Oct_Gamma_SC16</v>
      </c>
      <c r="E328" s="12">
        <v>95000.993600000002</v>
      </c>
      <c r="F328" s="13">
        <v>125514.978854566</v>
      </c>
      <c r="G328" s="13"/>
      <c r="I328" s="11"/>
    </row>
    <row r="329" spans="1:9" x14ac:dyDescent="0.25">
      <c r="A329" s="9" t="s">
        <v>55</v>
      </c>
      <c r="B329" t="s">
        <v>67</v>
      </c>
      <c r="C329" s="9">
        <v>17</v>
      </c>
      <c r="D329" s="9" t="str">
        <f t="shared" si="13"/>
        <v>KC_YT_Sep_Oct_Gamma_SC17</v>
      </c>
      <c r="E329" s="12">
        <v>100938.5557</v>
      </c>
      <c r="F329" s="13">
        <v>138330.39250262399</v>
      </c>
      <c r="G329" s="13"/>
      <c r="I329" s="11"/>
    </row>
    <row r="330" spans="1:9" x14ac:dyDescent="0.25">
      <c r="A330" s="9" t="s">
        <v>55</v>
      </c>
      <c r="B330" t="s">
        <v>67</v>
      </c>
      <c r="C330" s="9">
        <v>18</v>
      </c>
      <c r="D330" s="9" t="str">
        <f t="shared" si="13"/>
        <v>KC_YT_Sep_Oct_Gamma_SC18</v>
      </c>
      <c r="E330" s="12">
        <v>106876.11780000001</v>
      </c>
      <c r="F330" s="13">
        <v>151536.192699721</v>
      </c>
      <c r="G330" s="13"/>
      <c r="I330" s="11"/>
    </row>
    <row r="331" spans="1:9" x14ac:dyDescent="0.25">
      <c r="A331" s="9" t="s">
        <v>55</v>
      </c>
      <c r="B331" t="s">
        <v>67</v>
      </c>
      <c r="C331" s="9">
        <v>19</v>
      </c>
      <c r="D331" s="9" t="str">
        <f t="shared" si="13"/>
        <v>KC_YT_Sep_Oct_Gamma_SC19</v>
      </c>
      <c r="E331" s="12">
        <v>112813.6799</v>
      </c>
      <c r="F331" s="13">
        <v>165111.30542161001</v>
      </c>
      <c r="G331" s="13"/>
      <c r="I331" s="11"/>
    </row>
    <row r="332" spans="1:9" x14ac:dyDescent="0.25">
      <c r="A332" s="9" t="s">
        <v>55</v>
      </c>
      <c r="B332" t="s">
        <v>67</v>
      </c>
      <c r="C332" s="9">
        <v>20</v>
      </c>
      <c r="D332" s="9" t="str">
        <f t="shared" si="13"/>
        <v>KC_YT_Sep_Oct_Gamma_SC20</v>
      </c>
      <c r="E332" s="12">
        <v>118751.242</v>
      </c>
      <c r="F332" s="13">
        <v>179035.85077626401</v>
      </c>
      <c r="G332" s="13"/>
      <c r="I332" s="11"/>
    </row>
    <row r="333" spans="1:9" x14ac:dyDescent="0.25">
      <c r="A333" s="9" t="s">
        <v>55</v>
      </c>
      <c r="B333" t="s">
        <v>67</v>
      </c>
      <c r="C333" s="9">
        <v>21</v>
      </c>
      <c r="D333" s="9" t="str">
        <f t="shared" si="13"/>
        <v>KC_YT_Sep_Oct_Gamma_SC21</v>
      </c>
      <c r="E333" s="12">
        <v>124688.80409999999</v>
      </c>
      <c r="F333" s="13">
        <v>193291.034746936</v>
      </c>
      <c r="G333" s="13"/>
      <c r="I333" s="11"/>
    </row>
    <row r="334" spans="1:9" x14ac:dyDescent="0.25">
      <c r="A334" s="9" t="s">
        <v>55</v>
      </c>
      <c r="B334" t="s">
        <v>67</v>
      </c>
      <c r="C334" s="9">
        <v>22</v>
      </c>
      <c r="D334" s="9" t="str">
        <f t="shared" si="13"/>
        <v>KC_YT_Sep_Oct_Gamma_SC22</v>
      </c>
      <c r="E334" s="12">
        <v>130626.3662</v>
      </c>
      <c r="F334" s="13">
        <v>207859.05614409299</v>
      </c>
      <c r="G334" s="13"/>
      <c r="I334" s="11"/>
    </row>
    <row r="335" spans="1:9" x14ac:dyDescent="0.25">
      <c r="A335" s="9" t="s">
        <v>55</v>
      </c>
      <c r="B335" t="s">
        <v>67</v>
      </c>
      <c r="C335" s="9">
        <v>23</v>
      </c>
      <c r="D335" s="9" t="str">
        <f t="shared" si="13"/>
        <v>KC_YT_Sep_Oct_Gamma_SC23</v>
      </c>
      <c r="E335" s="12">
        <v>136563.9283</v>
      </c>
      <c r="F335" s="13">
        <v>222723.025917208</v>
      </c>
      <c r="G335" s="13"/>
      <c r="I335" s="11"/>
    </row>
    <row r="336" spans="1:9" x14ac:dyDescent="0.25">
      <c r="A336" s="9" t="s">
        <v>55</v>
      </c>
      <c r="B336" t="s">
        <v>67</v>
      </c>
      <c r="C336" s="9">
        <v>24</v>
      </c>
      <c r="D336" s="9" t="str">
        <f t="shared" ref="D336:D399" si="14">A336&amp;"_"&amp;B336&amp;C336</f>
        <v>KC_YT_Sep_Oct_Gamma_SC24</v>
      </c>
      <c r="E336" s="12">
        <v>142501.49040000001</v>
      </c>
      <c r="F336" s="13">
        <v>237866.89662357801</v>
      </c>
      <c r="G336" s="13"/>
      <c r="I336" s="11"/>
    </row>
    <row r="337" spans="1:9" x14ac:dyDescent="0.25">
      <c r="A337" s="9" t="s">
        <v>55</v>
      </c>
      <c r="B337" t="s">
        <v>67</v>
      </c>
      <c r="C337" s="9">
        <v>25</v>
      </c>
      <c r="D337" s="9" t="str">
        <f t="shared" si="14"/>
        <v>KC_YT_Sep_Oct_Gamma_SC25</v>
      </c>
      <c r="E337" s="12">
        <v>148439.05249999999</v>
      </c>
      <c r="F337" s="13">
        <v>253275.40032869001</v>
      </c>
      <c r="G337" s="13"/>
      <c r="I337" s="11"/>
    </row>
    <row r="338" spans="1:9" x14ac:dyDescent="0.25">
      <c r="A338" s="9" t="s">
        <v>55</v>
      </c>
      <c r="B338" t="s">
        <v>67</v>
      </c>
      <c r="C338" s="9">
        <v>26</v>
      </c>
      <c r="D338" s="9" t="str">
        <f t="shared" si="14"/>
        <v>KC_YT_Sep_Oct_Gamma_SC26</v>
      </c>
      <c r="E338" s="12">
        <v>154376.6146</v>
      </c>
      <c r="F338" s="13">
        <v>268933.99357052799</v>
      </c>
      <c r="G338" s="13"/>
      <c r="I338" s="11"/>
    </row>
    <row r="339" spans="1:9" x14ac:dyDescent="0.25">
      <c r="A339" s="9" t="s">
        <v>55</v>
      </c>
      <c r="B339" t="s">
        <v>67</v>
      </c>
      <c r="C339" s="9">
        <v>27</v>
      </c>
      <c r="D339" s="9" t="str">
        <f t="shared" si="14"/>
        <v>KC_YT_Sep_Oct_Gamma_SC27</v>
      </c>
      <c r="E339" s="12">
        <v>160314.17670000001</v>
      </c>
      <c r="F339" s="13">
        <v>284828.808292153</v>
      </c>
      <c r="G339" s="13"/>
      <c r="I339" s="11"/>
    </row>
    <row r="340" spans="1:9" x14ac:dyDescent="0.25">
      <c r="A340" s="9" t="s">
        <v>55</v>
      </c>
      <c r="B340" t="s">
        <v>67</v>
      </c>
      <c r="C340" s="9">
        <v>28</v>
      </c>
      <c r="D340" s="9" t="str">
        <f t="shared" si="14"/>
        <v>KC_YT_Sep_Oct_Gamma_SC28</v>
      </c>
      <c r="E340" s="12">
        <v>166251.73879999999</v>
      </c>
      <c r="F340" s="13">
        <v>300946.60785608698</v>
      </c>
      <c r="G340" s="13"/>
      <c r="I340" s="11"/>
    </row>
    <row r="341" spans="1:9" x14ac:dyDescent="0.25">
      <c r="A341" s="9" t="s">
        <v>55</v>
      </c>
      <c r="B341" t="s">
        <v>67</v>
      </c>
      <c r="C341" s="9">
        <v>29</v>
      </c>
      <c r="D341" s="9" t="str">
        <f t="shared" si="14"/>
        <v>KC_YT_Sep_Oct_Gamma_SC29</v>
      </c>
      <c r="E341" s="12">
        <v>172189.3009</v>
      </c>
      <c r="F341" s="13">
        <v>317274.74741666199</v>
      </c>
      <c r="G341" s="13"/>
      <c r="I341" s="11"/>
    </row>
    <row r="342" spans="1:9" x14ac:dyDescent="0.25">
      <c r="A342" s="9" t="s">
        <v>55</v>
      </c>
      <c r="B342" t="s">
        <v>67</v>
      </c>
      <c r="C342" s="9">
        <v>30</v>
      </c>
      <c r="D342" s="9" t="str">
        <f t="shared" si="14"/>
        <v>KC_YT_Sep_Oct_Gamma_SC30</v>
      </c>
      <c r="E342" s="12">
        <v>178126.86300000001</v>
      </c>
      <c r="F342" s="13">
        <v>333801.138054443</v>
      </c>
      <c r="G342" s="13"/>
      <c r="I342" s="11"/>
    </row>
    <row r="343" spans="1:9" x14ac:dyDescent="0.25">
      <c r="A343" s="9" t="s">
        <v>55</v>
      </c>
      <c r="B343" t="s">
        <v>67</v>
      </c>
      <c r="C343" s="9">
        <v>31</v>
      </c>
      <c r="D343" s="9" t="str">
        <f t="shared" si="14"/>
        <v>KC_YT_Sep_Oct_Gamma_SC31</v>
      </c>
      <c r="E343" s="12">
        <v>184064.42509999999</v>
      </c>
      <c r="F343" s="13">
        <v>350514.21417822398</v>
      </c>
      <c r="G343" s="13"/>
      <c r="I343" s="11"/>
    </row>
    <row r="344" spans="1:9" x14ac:dyDescent="0.25">
      <c r="A344" s="9" t="s">
        <v>55</v>
      </c>
      <c r="B344" t="s">
        <v>67</v>
      </c>
      <c r="C344" s="9">
        <v>32</v>
      </c>
      <c r="D344" s="9" t="str">
        <f t="shared" si="14"/>
        <v>KC_YT_Sep_Oct_Gamma_SC32</v>
      </c>
      <c r="E344" s="12">
        <v>190001.9872</v>
      </c>
      <c r="F344" s="13">
        <v>367402.903781345</v>
      </c>
      <c r="G344" s="13"/>
      <c r="I344" s="11"/>
    </row>
    <row r="345" spans="1:9" x14ac:dyDescent="0.25">
      <c r="A345" s="9" t="s">
        <v>55</v>
      </c>
      <c r="B345" t="s">
        <v>67</v>
      </c>
      <c r="C345" s="9">
        <v>33</v>
      </c>
      <c r="D345" s="9" t="str">
        <f t="shared" si="14"/>
        <v>KC_YT_Sep_Oct_Gamma_SC33</v>
      </c>
      <c r="E345" s="12">
        <v>195939.54930000001</v>
      </c>
      <c r="F345" s="13">
        <v>384456.60120461299</v>
      </c>
      <c r="G345" s="13"/>
      <c r="I345" s="11"/>
    </row>
    <row r="346" spans="1:9" x14ac:dyDescent="0.25">
      <c r="A346" s="9" t="s">
        <v>55</v>
      </c>
      <c r="B346" t="s">
        <v>67</v>
      </c>
      <c r="C346" s="9">
        <v>34</v>
      </c>
      <c r="D346" s="9" t="str">
        <f t="shared" si="14"/>
        <v>KC_YT_Sep_Oct_Gamma_SC34</v>
      </c>
      <c r="E346" s="12">
        <v>201877.11139999999</v>
      </c>
      <c r="F346" s="13">
        <v>401665.14211139502</v>
      </c>
      <c r="G346" s="13"/>
      <c r="I346" s="11"/>
    </row>
    <row r="347" spans="1:9" x14ac:dyDescent="0.25">
      <c r="A347" s="9" t="s">
        <v>55</v>
      </c>
      <c r="B347" t="s">
        <v>67</v>
      </c>
      <c r="C347" s="9">
        <v>35</v>
      </c>
      <c r="D347" s="9" t="str">
        <f t="shared" si="14"/>
        <v>KC_YT_Sep_Oct_Gamma_SC35</v>
      </c>
      <c r="E347" s="12">
        <v>207814.6735</v>
      </c>
      <c r="F347" s="13">
        <v>419018.78042415902</v>
      </c>
      <c r="G347" s="13"/>
      <c r="I347" s="11"/>
    </row>
    <row r="348" spans="1:9" x14ac:dyDescent="0.25">
      <c r="A348" s="9" t="s">
        <v>55</v>
      </c>
      <c r="B348" t="s">
        <v>67</v>
      </c>
      <c r="C348" s="9">
        <v>36</v>
      </c>
      <c r="D348" s="9" t="str">
        <f t="shared" si="14"/>
        <v>KC_YT_Sep_Oct_Gamma_SC36</v>
      </c>
      <c r="E348" s="12">
        <v>213752.23560000001</v>
      </c>
      <c r="F348" s="13">
        <v>436508.16700767702</v>
      </c>
      <c r="G348" s="13"/>
      <c r="I348" s="11"/>
    </row>
    <row r="349" spans="1:9" x14ac:dyDescent="0.25">
      <c r="A349" s="9" t="s">
        <v>55</v>
      </c>
      <c r="B349" t="s">
        <v>67</v>
      </c>
      <c r="C349" s="9">
        <v>37</v>
      </c>
      <c r="D349" s="9" t="str">
        <f t="shared" si="14"/>
        <v>KC_YT_Sep_Oct_Gamma_SC37</v>
      </c>
      <c r="E349" s="12">
        <v>219689.7977</v>
      </c>
      <c r="F349" s="13">
        <v>454124.32991404901</v>
      </c>
      <c r="G349" s="13"/>
      <c r="I349" s="11"/>
    </row>
    <row r="350" spans="1:9" x14ac:dyDescent="0.25">
      <c r="A350" s="9" t="s">
        <v>55</v>
      </c>
      <c r="B350" t="s">
        <v>67</v>
      </c>
      <c r="C350" s="9">
        <v>38</v>
      </c>
      <c r="D350" s="9" t="str">
        <f t="shared" si="14"/>
        <v>KC_YT_Sep_Oct_Gamma_SC38</v>
      </c>
      <c r="E350" s="12">
        <v>225627.35980000001</v>
      </c>
      <c r="F350" s="13">
        <v>471858.65602959198</v>
      </c>
      <c r="G350" s="13"/>
      <c r="I350" s="11"/>
    </row>
    <row r="351" spans="1:9" x14ac:dyDescent="0.25">
      <c r="A351" s="9" t="s">
        <v>55</v>
      </c>
      <c r="B351" t="s">
        <v>67</v>
      </c>
      <c r="C351" s="9">
        <v>39</v>
      </c>
      <c r="D351" s="9" t="str">
        <f t="shared" si="14"/>
        <v>KC_YT_Sep_Oct_Gamma_SC39</v>
      </c>
      <c r="E351" s="12">
        <v>231564.92189999999</v>
      </c>
      <c r="F351" s="13">
        <v>489702.87398459599</v>
      </c>
      <c r="G351" s="13"/>
      <c r="I351" s="11"/>
    </row>
    <row r="352" spans="1:9" x14ac:dyDescent="0.25">
      <c r="A352" s="9" t="s">
        <v>55</v>
      </c>
      <c r="B352" t="s">
        <v>67</v>
      </c>
      <c r="C352" s="9">
        <v>40</v>
      </c>
      <c r="D352" s="9" t="str">
        <f t="shared" si="14"/>
        <v>KC_YT_Sep_Oct_Gamma_SC40</v>
      </c>
      <c r="E352" s="12">
        <v>237502.484</v>
      </c>
      <c r="F352" s="13">
        <v>507649.03820461099</v>
      </c>
      <c r="G352" s="13"/>
      <c r="I352" s="11"/>
    </row>
    <row r="353" spans="1:9" x14ac:dyDescent="0.25">
      <c r="A353" s="9" t="s">
        <v>55</v>
      </c>
      <c r="B353" t="s">
        <v>67</v>
      </c>
      <c r="C353" s="9">
        <v>41</v>
      </c>
      <c r="D353" s="9" t="str">
        <f t="shared" si="14"/>
        <v>KC_YT_Sep_Oct_Gamma_SC41</v>
      </c>
      <c r="E353" s="12">
        <v>243440.04610000001</v>
      </c>
      <c r="F353" s="13">
        <v>525689.51399689901</v>
      </c>
      <c r="G353" s="13"/>
      <c r="I353" s="11"/>
    </row>
    <row r="354" spans="1:9" x14ac:dyDescent="0.25">
      <c r="A354" s="9" t="s">
        <v>55</v>
      </c>
      <c r="B354" t="s">
        <v>67</v>
      </c>
      <c r="C354" s="9">
        <v>42</v>
      </c>
      <c r="D354" s="9" t="str">
        <f t="shared" si="14"/>
        <v>KC_YT_Sep_Oct_Gamma_SC42</v>
      </c>
      <c r="E354" s="12">
        <v>249377.60819999999</v>
      </c>
      <c r="F354" s="13">
        <v>543816.96357846004</v>
      </c>
      <c r="G354" s="13"/>
      <c r="I354" s="11"/>
    </row>
    <row r="355" spans="1:9" x14ac:dyDescent="0.25">
      <c r="A355" s="9" t="s">
        <v>55</v>
      </c>
      <c r="B355" t="s">
        <v>67</v>
      </c>
      <c r="C355" s="9">
        <v>43</v>
      </c>
      <c r="D355" s="9" t="str">
        <f t="shared" si="14"/>
        <v>KC_YT_Sep_Oct_Gamma_SC43</v>
      </c>
      <c r="E355" s="12">
        <v>255315.1703</v>
      </c>
      <c r="F355" s="13">
        <v>562024.33296295302</v>
      </c>
      <c r="G355" s="13"/>
      <c r="I355" s="11"/>
    </row>
    <row r="356" spans="1:9" x14ac:dyDescent="0.25">
      <c r="A356" s="9" t="s">
        <v>55</v>
      </c>
      <c r="B356" t="s">
        <v>67</v>
      </c>
      <c r="C356" s="9">
        <v>44</v>
      </c>
      <c r="D356" s="9" t="str">
        <f t="shared" si="14"/>
        <v>KC_YT_Sep_Oct_Gamma_SC44</v>
      </c>
      <c r="E356" s="12">
        <v>261252.73240000001</v>
      </c>
      <c r="F356" s="13">
        <v>580304.83963322802</v>
      </c>
      <c r="G356" s="13"/>
      <c r="I356" s="11"/>
    </row>
    <row r="357" spans="1:9" x14ac:dyDescent="0.25">
      <c r="A357" s="9" t="s">
        <v>55</v>
      </c>
      <c r="B357" t="s">
        <v>67</v>
      </c>
      <c r="C357" s="9">
        <v>45</v>
      </c>
      <c r="D357" s="9" t="str">
        <f t="shared" si="14"/>
        <v>KC_YT_Sep_Oct_Gamma_SC45</v>
      </c>
      <c r="E357" s="12">
        <v>267190.29450000002</v>
      </c>
      <c r="F357" s="13">
        <v>598651.96093429404</v>
      </c>
      <c r="G357" s="13"/>
      <c r="I357" s="11"/>
    </row>
    <row r="358" spans="1:9" x14ac:dyDescent="0.25">
      <c r="A358" s="9" t="s">
        <v>55</v>
      </c>
      <c r="B358" t="s">
        <v>67</v>
      </c>
      <c r="C358" s="9">
        <v>46</v>
      </c>
      <c r="D358" s="9" t="str">
        <f t="shared" si="14"/>
        <v>KC_YT_Sep_Oct_Gamma_SC46</v>
      </c>
      <c r="E358" s="12">
        <v>273127.8566</v>
      </c>
      <c r="F358" s="13">
        <v>617059.42312855204</v>
      </c>
      <c r="G358" s="13"/>
      <c r="I358" s="11"/>
    </row>
    <row r="359" spans="1:9" x14ac:dyDescent="0.25">
      <c r="A359" s="9" t="s">
        <v>55</v>
      </c>
      <c r="B359" t="s">
        <v>67</v>
      </c>
      <c r="C359" s="9">
        <v>47</v>
      </c>
      <c r="D359" s="9" t="str">
        <f t="shared" si="14"/>
        <v>KC_YT_Sep_Oct_Gamma_SC47</v>
      </c>
      <c r="E359" s="12">
        <v>279065.41869999998</v>
      </c>
      <c r="F359" s="13">
        <v>635521.19106124097</v>
      </c>
      <c r="G359" s="13"/>
      <c r="I359" s="11"/>
    </row>
    <row r="360" spans="1:9" x14ac:dyDescent="0.25">
      <c r="A360" s="9" t="s">
        <v>55</v>
      </c>
      <c r="B360" t="s">
        <v>67</v>
      </c>
      <c r="C360" s="9">
        <v>48</v>
      </c>
      <c r="D360" s="9" t="str">
        <f t="shared" si="14"/>
        <v>KC_YT_Sep_Oct_Gamma_SC48</v>
      </c>
      <c r="E360" s="12">
        <v>285002.98080000002</v>
      </c>
      <c r="F360" s="13">
        <v>654031.45838936698</v>
      </c>
      <c r="G360" s="13"/>
      <c r="I360" s="11"/>
    </row>
    <row r="361" spans="1:9" x14ac:dyDescent="0.25">
      <c r="A361" s="9" t="s">
        <v>55</v>
      </c>
      <c r="B361" t="s">
        <v>67</v>
      </c>
      <c r="C361" s="9">
        <v>49</v>
      </c>
      <c r="D361" s="9" t="str">
        <f t="shared" si="14"/>
        <v>KC_YT_Sep_Oct_Gamma_SC49</v>
      </c>
      <c r="E361" s="12">
        <v>290940.5429</v>
      </c>
      <c r="F361" s="13">
        <v>672584.63833204505</v>
      </c>
      <c r="G361" s="13"/>
      <c r="I361" s="11"/>
    </row>
    <row r="362" spans="1:9" x14ac:dyDescent="0.25">
      <c r="A362" s="9" t="s">
        <v>55</v>
      </c>
      <c r="B362" t="s">
        <v>67</v>
      </c>
      <c r="C362" s="9">
        <v>50</v>
      </c>
      <c r="D362" s="9" t="str">
        <f t="shared" si="14"/>
        <v>KC_YT_Sep_Oct_Gamma_SC50</v>
      </c>
      <c r="E362" s="12">
        <v>296878.10499999998</v>
      </c>
      <c r="F362" s="13">
        <v>691175.35490429203</v>
      </c>
      <c r="G362" s="13"/>
      <c r="I362" s="11"/>
    </row>
    <row r="363" spans="1:9" x14ac:dyDescent="0.25">
      <c r="A363" s="9" t="s">
        <v>55</v>
      </c>
      <c r="B363" t="s">
        <v>67</v>
      </c>
      <c r="C363" s="9">
        <v>51</v>
      </c>
      <c r="D363" s="9" t="str">
        <f t="shared" si="14"/>
        <v>KC_YT_Sep_Oct_Gamma_SC51</v>
      </c>
      <c r="E363" s="12">
        <v>302815.66710000002</v>
      </c>
      <c r="F363" s="13">
        <v>709798.43459990004</v>
      </c>
      <c r="G363" s="13"/>
      <c r="I363" s="11"/>
    </row>
    <row r="364" spans="1:9" x14ac:dyDescent="0.25">
      <c r="A364" s="9" t="s">
        <v>55</v>
      </c>
      <c r="B364" t="s">
        <v>67</v>
      </c>
      <c r="C364" s="9">
        <v>52</v>
      </c>
      <c r="D364" s="9" t="str">
        <f t="shared" si="14"/>
        <v>KC_YT_Sep_Oct_Gamma_SC52</v>
      </c>
      <c r="E364" s="12">
        <v>308753.2292</v>
      </c>
      <c r="F364" s="13">
        <v>728448.89849222999</v>
      </c>
      <c r="G364" s="13"/>
      <c r="I364" s="11"/>
    </row>
    <row r="365" spans="1:9" x14ac:dyDescent="0.25">
      <c r="A365" s="9" t="s">
        <v>55</v>
      </c>
      <c r="B365" t="s">
        <v>67</v>
      </c>
      <c r="C365" s="9">
        <v>53</v>
      </c>
      <c r="D365" s="9" t="str">
        <f t="shared" si="14"/>
        <v>KC_YT_Sep_Oct_Gamma_SC53</v>
      </c>
      <c r="E365" s="12">
        <v>314690.79129999998</v>
      </c>
      <c r="F365" s="13">
        <v>747121.95472457795</v>
      </c>
      <c r="G365" s="13"/>
      <c r="I365" s="11"/>
    </row>
    <row r="366" spans="1:9" x14ac:dyDescent="0.25">
      <c r="A366" s="9" t="s">
        <v>55</v>
      </c>
      <c r="B366" t="s">
        <v>67</v>
      </c>
      <c r="C366" s="9">
        <v>54</v>
      </c>
      <c r="D366" s="9" t="str">
        <f t="shared" si="14"/>
        <v>KC_YT_Sep_Oct_Gamma_SC54</v>
      </c>
      <c r="E366" s="12">
        <v>320628.35340000002</v>
      </c>
      <c r="F366" s="13">
        <v>765812.99136429001</v>
      </c>
      <c r="G366" s="13"/>
      <c r="I366" s="11"/>
    </row>
    <row r="367" spans="1:9" x14ac:dyDescent="0.25">
      <c r="A367" s="9" t="s">
        <v>55</v>
      </c>
      <c r="B367" t="s">
        <v>67</v>
      </c>
      <c r="C367" s="9">
        <v>55</v>
      </c>
      <c r="D367" s="9" t="str">
        <f t="shared" si="14"/>
        <v>KC_YT_Sep_Oct_Gamma_SC55</v>
      </c>
      <c r="E367" s="12">
        <v>326565.9155</v>
      </c>
      <c r="F367" s="13">
        <v>784517.56959702796</v>
      </c>
      <c r="G367" s="13"/>
      <c r="I367" s="11"/>
    </row>
    <row r="368" spans="1:9" x14ac:dyDescent="0.25">
      <c r="A368" s="9" t="s">
        <v>55</v>
      </c>
      <c r="B368" t="s">
        <v>67</v>
      </c>
      <c r="C368" s="9">
        <v>56</v>
      </c>
      <c r="D368" s="9" t="str">
        <f t="shared" si="14"/>
        <v>KC_YT_Sep_Oct_Gamma_SC56</v>
      </c>
      <c r="E368" s="12">
        <v>332503.47759999998</v>
      </c>
      <c r="F368" s="13">
        <v>803231.417239598</v>
      </c>
      <c r="G368" s="13"/>
      <c r="I368" s="11"/>
    </row>
    <row r="369" spans="1:9" x14ac:dyDescent="0.25">
      <c r="A369" s="9" t="s">
        <v>55</v>
      </c>
      <c r="B369" t="s">
        <v>67</v>
      </c>
      <c r="C369" s="9">
        <v>57</v>
      </c>
      <c r="D369" s="9" t="str">
        <f t="shared" si="14"/>
        <v>KC_YT_Sep_Oct_Gamma_SC57</v>
      </c>
      <c r="E369" s="12">
        <v>338441.03970000002</v>
      </c>
      <c r="F369" s="13">
        <v>821950.42255154904</v>
      </c>
      <c r="G369" s="13"/>
      <c r="I369" s="11"/>
    </row>
    <row r="370" spans="1:9" x14ac:dyDescent="0.25">
      <c r="A370" s="9" t="s">
        <v>55</v>
      </c>
      <c r="B370" t="s">
        <v>67</v>
      </c>
      <c r="C370" s="9">
        <v>58</v>
      </c>
      <c r="D370" s="9" t="str">
        <f t="shared" si="14"/>
        <v>KC_YT_Sep_Oct_Gamma_SC58</v>
      </c>
      <c r="E370" s="12">
        <v>344378.6018</v>
      </c>
      <c r="F370" s="13">
        <v>840670.628327335</v>
      </c>
      <c r="G370" s="13"/>
      <c r="I370" s="11"/>
    </row>
    <row r="371" spans="1:9" x14ac:dyDescent="0.25">
      <c r="A371" s="9" t="s">
        <v>55</v>
      </c>
      <c r="B371" t="s">
        <v>67</v>
      </c>
      <c r="C371" s="9">
        <v>59</v>
      </c>
      <c r="D371" s="9" t="str">
        <f t="shared" si="14"/>
        <v>KC_YT_Sep_Oct_Gamma_SC59</v>
      </c>
      <c r="E371" s="12">
        <v>350316.16389999999</v>
      </c>
      <c r="F371" s="13">
        <v>859388.22625230695</v>
      </c>
      <c r="G371" s="13"/>
      <c r="I371" s="11"/>
    </row>
    <row r="372" spans="1:9" x14ac:dyDescent="0.25">
      <c r="A372" s="9" t="s">
        <v>55</v>
      </c>
      <c r="B372" t="s">
        <v>67</v>
      </c>
      <c r="C372" s="9">
        <v>60</v>
      </c>
      <c r="D372" s="9" t="str">
        <f t="shared" si="14"/>
        <v>KC_YT_Sep_Oct_Gamma_SC60</v>
      </c>
      <c r="E372" s="12">
        <v>356253.72600000002</v>
      </c>
      <c r="F372" s="13">
        <v>878099.55150708905</v>
      </c>
      <c r="G372" s="13"/>
      <c r="I372" s="11"/>
    </row>
    <row r="373" spans="1:9" x14ac:dyDescent="0.25">
      <c r="A373" s="9" t="s">
        <v>55</v>
      </c>
      <c r="B373" t="s">
        <v>67</v>
      </c>
      <c r="C373" s="9">
        <v>61</v>
      </c>
      <c r="D373" s="9" t="str">
        <f t="shared" si="14"/>
        <v>KC_YT_Sep_Oct_Gamma_SC61</v>
      </c>
      <c r="E373" s="12">
        <v>362191.28810000001</v>
      </c>
      <c r="F373" s="13">
        <v>896801.07760606601</v>
      </c>
      <c r="G373" s="13"/>
      <c r="I373" s="11"/>
    </row>
    <row r="374" spans="1:9" x14ac:dyDescent="0.25">
      <c r="A374" s="9" t="s">
        <v>55</v>
      </c>
      <c r="B374" t="s">
        <v>67</v>
      </c>
      <c r="C374" s="9">
        <v>62</v>
      </c>
      <c r="D374" s="9" t="str">
        <f t="shared" si="14"/>
        <v>KC_YT_Sep_Oct_Gamma_SC62</v>
      </c>
      <c r="E374" s="12">
        <v>368128.85019999999</v>
      </c>
      <c r="F374" s="13">
        <v>915489.41145679599</v>
      </c>
      <c r="G374" s="13"/>
      <c r="I374" s="11"/>
    </row>
    <row r="375" spans="1:9" x14ac:dyDescent="0.25">
      <c r="A375" s="9" t="s">
        <v>55</v>
      </c>
      <c r="B375" t="s">
        <v>67</v>
      </c>
      <c r="C375" s="9">
        <v>63</v>
      </c>
      <c r="D375" s="9" t="str">
        <f t="shared" si="14"/>
        <v>KC_YT_Sep_Oct_Gamma_SC63</v>
      </c>
      <c r="E375" s="12">
        <v>374066.41230000003</v>
      </c>
      <c r="F375" s="13">
        <v>934161.28862811194</v>
      </c>
      <c r="G375" s="13"/>
      <c r="I375" s="11"/>
    </row>
    <row r="376" spans="1:9" x14ac:dyDescent="0.25">
      <c r="A376" s="9" t="s">
        <v>55</v>
      </c>
      <c r="B376" t="s">
        <v>67</v>
      </c>
      <c r="C376" s="9">
        <v>64</v>
      </c>
      <c r="D376" s="9" t="str">
        <f t="shared" si="14"/>
        <v>KC_YT_Sep_Oct_Gamma_SC64</v>
      </c>
      <c r="E376" s="12">
        <v>380003.97440000001</v>
      </c>
      <c r="F376" s="13">
        <v>952813.56881556497</v>
      </c>
      <c r="G376" s="13"/>
      <c r="I376" s="11"/>
    </row>
    <row r="377" spans="1:9" x14ac:dyDescent="0.25">
      <c r="A377" s="9" t="s">
        <v>55</v>
      </c>
      <c r="B377" t="s">
        <v>67</v>
      </c>
      <c r="C377" s="9">
        <v>65</v>
      </c>
      <c r="D377" s="9" t="str">
        <f t="shared" si="14"/>
        <v>KC_YT_Sep_Oct_Gamma_SC65</v>
      </c>
      <c r="E377" s="12">
        <v>385941.53649999999</v>
      </c>
      <c r="F377" s="13">
        <v>971443.23149364605</v>
      </c>
      <c r="G377" s="13"/>
      <c r="I377" s="11"/>
    </row>
    <row r="378" spans="1:9" x14ac:dyDescent="0.25">
      <c r="A378" s="9" t="s">
        <v>55</v>
      </c>
      <c r="B378" t="s">
        <v>67</v>
      </c>
      <c r="C378" s="9">
        <v>66</v>
      </c>
      <c r="D378" s="9" t="str">
        <f t="shared" si="14"/>
        <v>KC_YT_Sep_Oct_Gamma_SC66</v>
      </c>
      <c r="E378" s="12">
        <v>391879.09860000003</v>
      </c>
      <c r="F378" s="13">
        <v>990047.37174498802</v>
      </c>
      <c r="G378" s="13"/>
      <c r="I378" s="11"/>
    </row>
    <row r="379" spans="1:9" x14ac:dyDescent="0.25">
      <c r="A379" s="9" t="s">
        <v>55</v>
      </c>
      <c r="B379" t="s">
        <v>67</v>
      </c>
      <c r="C379" s="9">
        <v>67</v>
      </c>
      <c r="D379" s="9" t="str">
        <f t="shared" si="14"/>
        <v>KC_YT_Sep_Oct_Gamma_SC67</v>
      </c>
      <c r="E379" s="12">
        <v>397816.66070000001</v>
      </c>
      <c r="F379" s="13">
        <v>1008623.1962573699</v>
      </c>
      <c r="G379" s="13"/>
      <c r="I379" s="11"/>
    </row>
    <row r="380" spans="1:9" x14ac:dyDescent="0.25">
      <c r="A380" s="9" t="s">
        <v>55</v>
      </c>
      <c r="B380" t="s">
        <v>67</v>
      </c>
      <c r="C380" s="9">
        <v>68</v>
      </c>
      <c r="D380" s="9" t="str">
        <f t="shared" si="14"/>
        <v>KC_YT_Sep_Oct_Gamma_SC68</v>
      </c>
      <c r="E380" s="12">
        <v>403754.22279999999</v>
      </c>
      <c r="F380" s="13">
        <v>1027168.01948</v>
      </c>
      <c r="G380" s="13"/>
      <c r="I380" s="11"/>
    </row>
    <row r="381" spans="1:9" x14ac:dyDescent="0.25">
      <c r="A381" s="9" t="s">
        <v>55</v>
      </c>
      <c r="B381" t="s">
        <v>67</v>
      </c>
      <c r="C381" s="9">
        <v>69</v>
      </c>
      <c r="D381" s="9" t="str">
        <f t="shared" si="14"/>
        <v>KC_YT_Sep_Oct_Gamma_SC69</v>
      </c>
      <c r="E381" s="12">
        <v>409691.78490000003</v>
      </c>
      <c r="F381" s="13">
        <v>1045679.2599311</v>
      </c>
      <c r="G381" s="13"/>
      <c r="I381" s="11"/>
    </row>
    <row r="382" spans="1:9" x14ac:dyDescent="0.25">
      <c r="A382" s="9" t="s">
        <v>55</v>
      </c>
      <c r="B382" t="s">
        <v>67</v>
      </c>
      <c r="C382" s="9">
        <v>70</v>
      </c>
      <c r="D382" s="9" t="str">
        <f t="shared" si="14"/>
        <v>KC_YT_Sep_Oct_Gamma_SC70</v>
      </c>
      <c r="E382" s="12">
        <v>415629.34700000001</v>
      </c>
      <c r="F382" s="13">
        <v>1064154.4366492899</v>
      </c>
      <c r="G382" s="13"/>
      <c r="I382" s="11"/>
    </row>
    <row r="383" spans="1:9" x14ac:dyDescent="0.25">
      <c r="A383" s="9" t="s">
        <v>55</v>
      </c>
      <c r="B383" t="s">
        <v>67</v>
      </c>
      <c r="C383" s="9">
        <v>71</v>
      </c>
      <c r="D383" s="9" t="str">
        <f t="shared" si="14"/>
        <v>KC_YT_Sep_Oct_Gamma_SC71</v>
      </c>
      <c r="E383" s="12">
        <v>421566.90909999999</v>
      </c>
      <c r="F383" s="13">
        <v>1082591.1657817999</v>
      </c>
      <c r="G383" s="13"/>
      <c r="I383" s="11"/>
    </row>
    <row r="384" spans="1:9" x14ac:dyDescent="0.25">
      <c r="A384" s="9" t="s">
        <v>55</v>
      </c>
      <c r="B384" t="s">
        <v>67</v>
      </c>
      <c r="C384" s="9">
        <v>72</v>
      </c>
      <c r="D384" s="9" t="str">
        <f t="shared" si="14"/>
        <v>KC_YT_Sep_Oct_Gamma_SC72</v>
      </c>
      <c r="E384" s="12">
        <v>427504.47120000003</v>
      </c>
      <c r="F384" s="13">
        <v>1100987.1573030101</v>
      </c>
      <c r="G384" s="13"/>
      <c r="I384" s="11"/>
    </row>
    <row r="385" spans="1:9" x14ac:dyDescent="0.25">
      <c r="A385" s="9" t="s">
        <v>55</v>
      </c>
      <c r="B385" t="s">
        <v>67</v>
      </c>
      <c r="C385" s="9">
        <v>73</v>
      </c>
      <c r="D385" s="9" t="str">
        <f t="shared" si="14"/>
        <v>KC_YT_Sep_Oct_Gamma_SC73</v>
      </c>
      <c r="E385" s="12">
        <v>433442.03330000001</v>
      </c>
      <c r="F385" s="13">
        <v>1119340.2118569801</v>
      </c>
      <c r="G385" s="13"/>
      <c r="I385" s="11"/>
    </row>
    <row r="386" spans="1:9" x14ac:dyDescent="0.25">
      <c r="A386" s="9" t="s">
        <v>55</v>
      </c>
      <c r="B386" t="s">
        <v>67</v>
      </c>
      <c r="C386" s="9">
        <v>74</v>
      </c>
      <c r="D386" s="9" t="str">
        <f t="shared" si="14"/>
        <v>KC_YT_Sep_Oct_Gamma_SC74</v>
      </c>
      <c r="E386" s="12">
        <v>439379.59539999999</v>
      </c>
      <c r="F386" s="13">
        <v>1137648.2177184301</v>
      </c>
      <c r="G386" s="13"/>
      <c r="I386" s="11"/>
    </row>
    <row r="387" spans="1:9" x14ac:dyDescent="0.25">
      <c r="A387" s="9" t="s">
        <v>55</v>
      </c>
      <c r="B387" t="s">
        <v>67</v>
      </c>
      <c r="C387" s="9">
        <v>75</v>
      </c>
      <c r="D387" s="9" t="str">
        <f t="shared" si="14"/>
        <v>KC_YT_Sep_Oct_Gamma_SC75</v>
      </c>
      <c r="E387" s="12">
        <v>445317.15749999997</v>
      </c>
      <c r="F387" s="13">
        <v>1155909.1478665399</v>
      </c>
      <c r="G387" s="13"/>
      <c r="I387" s="11"/>
    </row>
    <row r="388" spans="1:9" x14ac:dyDescent="0.25">
      <c r="A388" s="9" t="s">
        <v>55</v>
      </c>
      <c r="B388" t="s">
        <v>67</v>
      </c>
      <c r="C388" s="9">
        <v>76</v>
      </c>
      <c r="D388" s="9" t="str">
        <f t="shared" si="14"/>
        <v>KC_YT_Sep_Oct_Gamma_SC76</v>
      </c>
      <c r="E388" s="12">
        <v>451254.71960000001</v>
      </c>
      <c r="F388" s="13">
        <v>1174121.05716646</v>
      </c>
      <c r="G388" s="13"/>
      <c r="I388" s="11"/>
    </row>
    <row r="389" spans="1:9" x14ac:dyDescent="0.25">
      <c r="A389" s="9" t="s">
        <v>55</v>
      </c>
      <c r="B389" t="s">
        <v>67</v>
      </c>
      <c r="C389" s="9">
        <v>77</v>
      </c>
      <c r="D389" s="9" t="str">
        <f t="shared" si="14"/>
        <v>KC_YT_Sep_Oct_Gamma_SC77</v>
      </c>
      <c r="E389" s="12">
        <v>457192.28169999999</v>
      </c>
      <c r="F389" s="13">
        <v>1192282.07965384</v>
      </c>
      <c r="G389" s="13"/>
      <c r="I389" s="11"/>
    </row>
    <row r="390" spans="1:9" x14ac:dyDescent="0.25">
      <c r="A390" s="9" t="s">
        <v>55</v>
      </c>
      <c r="B390" t="s">
        <v>67</v>
      </c>
      <c r="C390" s="9">
        <v>78</v>
      </c>
      <c r="D390" s="9" t="str">
        <f t="shared" si="14"/>
        <v>KC_YT_Sep_Oct_Gamma_SC78</v>
      </c>
      <c r="E390" s="12">
        <v>463129.84379999997</v>
      </c>
      <c r="F390" s="13">
        <v>1210390.4259176301</v>
      </c>
      <c r="G390" s="13"/>
      <c r="I390" s="11"/>
    </row>
    <row r="391" spans="1:9" x14ac:dyDescent="0.25">
      <c r="A391" s="9" t="s">
        <v>55</v>
      </c>
      <c r="B391" t="s">
        <v>67</v>
      </c>
      <c r="C391" s="9">
        <v>79</v>
      </c>
      <c r="D391" s="9" t="str">
        <f t="shared" si="14"/>
        <v>KC_YT_Sep_Oct_Gamma_SC79</v>
      </c>
      <c r="E391" s="12">
        <v>469067.40590000001</v>
      </c>
      <c r="F391" s="13">
        <v>1228444.3805770001</v>
      </c>
      <c r="G391" s="13"/>
      <c r="I391" s="11"/>
    </row>
    <row r="392" spans="1:9" x14ac:dyDescent="0.25">
      <c r="A392" s="9" t="s">
        <v>55</v>
      </c>
      <c r="B392" t="s">
        <v>67</v>
      </c>
      <c r="C392" s="9">
        <v>80</v>
      </c>
      <c r="D392" s="9" t="str">
        <f t="shared" si="14"/>
        <v>KC_YT_Sep_Oct_Gamma_SC80</v>
      </c>
      <c r="E392" s="12">
        <v>475004.96799999999</v>
      </c>
      <c r="F392" s="13">
        <v>1246442.2998482101</v>
      </c>
      <c r="G392" s="13"/>
      <c r="I392" s="11"/>
    </row>
    <row r="393" spans="1:9" x14ac:dyDescent="0.25">
      <c r="A393" s="9" t="s">
        <v>55</v>
      </c>
      <c r="B393" t="s">
        <v>67</v>
      </c>
      <c r="C393" s="9">
        <v>81</v>
      </c>
      <c r="D393" s="9" t="str">
        <f t="shared" si="14"/>
        <v>KC_YT_Sep_Oct_Gamma_SC81</v>
      </c>
      <c r="E393" s="12">
        <v>480942.53009999997</v>
      </c>
      <c r="F393" s="13">
        <v>1264382.6091976301</v>
      </c>
      <c r="G393" s="13"/>
      <c r="I393" s="11"/>
    </row>
    <row r="394" spans="1:9" x14ac:dyDescent="0.25">
      <c r="A394" s="9" t="s">
        <v>55</v>
      </c>
      <c r="B394" t="s">
        <v>67</v>
      </c>
      <c r="C394" s="9">
        <v>82</v>
      </c>
      <c r="D394" s="9" t="str">
        <f t="shared" si="14"/>
        <v>KC_YT_Sep_Oct_Gamma_SC82</v>
      </c>
      <c r="E394" s="12">
        <v>486880.09220000001</v>
      </c>
      <c r="F394" s="13">
        <v>1282263.8010773</v>
      </c>
      <c r="G394" s="13"/>
      <c r="I394" s="11"/>
    </row>
    <row r="395" spans="1:9" x14ac:dyDescent="0.25">
      <c r="A395" s="9" t="s">
        <v>55</v>
      </c>
      <c r="B395" t="s">
        <v>67</v>
      </c>
      <c r="C395" s="9">
        <v>83</v>
      </c>
      <c r="D395" s="9" t="str">
        <f t="shared" si="14"/>
        <v>KC_YT_Sep_Oct_Gamma_SC83</v>
      </c>
      <c r="E395" s="12">
        <v>492817.65429999999</v>
      </c>
      <c r="F395" s="13">
        <v>1300084.4327395</v>
      </c>
      <c r="G395" s="13"/>
      <c r="I395" s="11"/>
    </row>
    <row r="396" spans="1:9" x14ac:dyDescent="0.25">
      <c r="A396" s="9" t="s">
        <v>55</v>
      </c>
      <c r="B396" t="s">
        <v>67</v>
      </c>
      <c r="C396" s="9">
        <v>84</v>
      </c>
      <c r="D396" s="9" t="str">
        <f t="shared" si="14"/>
        <v>KC_YT_Sep_Oct_Gamma_SC84</v>
      </c>
      <c r="E396" s="12">
        <v>498755.21639999998</v>
      </c>
      <c r="F396" s="13">
        <v>1317843.12412708</v>
      </c>
      <c r="G396" s="13"/>
      <c r="I396" s="11"/>
    </row>
    <row r="397" spans="1:9" x14ac:dyDescent="0.25">
      <c r="A397" s="9" t="s">
        <v>55</v>
      </c>
      <c r="B397" t="s">
        <v>67</v>
      </c>
      <c r="C397" s="9">
        <v>85</v>
      </c>
      <c r="D397" s="9" t="str">
        <f t="shared" si="14"/>
        <v>KC_YT_Sep_Oct_Gamma_SC85</v>
      </c>
      <c r="E397" s="12">
        <v>504692.77850000001</v>
      </c>
      <c r="F397" s="13">
        <v>1335538.5558365299</v>
      </c>
      <c r="G397" s="13"/>
      <c r="I397" s="11"/>
    </row>
    <row r="398" spans="1:9" x14ac:dyDescent="0.25">
      <c r="A398" s="9" t="s">
        <v>55</v>
      </c>
      <c r="B398" t="s">
        <v>67</v>
      </c>
      <c r="C398" s="9">
        <v>86</v>
      </c>
      <c r="D398" s="9" t="str">
        <f t="shared" si="14"/>
        <v>KC_YT_Sep_Oct_Gamma_SC86</v>
      </c>
      <c r="E398" s="12">
        <v>510630.3406</v>
      </c>
      <c r="F398" s="13">
        <v>1353169.4671507201</v>
      </c>
      <c r="G398" s="13"/>
      <c r="I398" s="11"/>
    </row>
    <row r="399" spans="1:9" x14ac:dyDescent="0.25">
      <c r="A399" s="9" t="s">
        <v>55</v>
      </c>
      <c r="B399" t="s">
        <v>67</v>
      </c>
      <c r="C399" s="9">
        <v>87</v>
      </c>
      <c r="D399" s="9" t="str">
        <f t="shared" si="14"/>
        <v>KC_YT_Sep_Oct_Gamma_SC87</v>
      </c>
      <c r="E399" s="12">
        <v>516567.90269999998</v>
      </c>
      <c r="F399" s="13">
        <v>1370734.65413862</v>
      </c>
      <c r="G399" s="13"/>
      <c r="I399" s="11"/>
    </row>
    <row r="400" spans="1:9" x14ac:dyDescent="0.25">
      <c r="A400" s="9" t="s">
        <v>55</v>
      </c>
      <c r="B400" t="s">
        <v>67</v>
      </c>
      <c r="C400" s="9">
        <v>88</v>
      </c>
      <c r="D400" s="9" t="str">
        <f t="shared" ref="D400:D463" si="15">A400&amp;"_"&amp;B400&amp;C400</f>
        <v>KC_YT_Sep_Oct_Gamma_SC88</v>
      </c>
      <c r="E400" s="12">
        <v>522505.46480000002</v>
      </c>
      <c r="F400" s="13">
        <v>1388232.96781927</v>
      </c>
      <c r="G400" s="13"/>
      <c r="I400" s="11"/>
    </row>
    <row r="401" spans="1:9" x14ac:dyDescent="0.25">
      <c r="A401" s="9" t="s">
        <v>55</v>
      </c>
      <c r="B401" t="s">
        <v>67</v>
      </c>
      <c r="C401" s="9">
        <v>89</v>
      </c>
      <c r="D401" s="9" t="str">
        <f t="shared" si="15"/>
        <v>KC_YT_Sep_Oct_Gamma_SC89</v>
      </c>
      <c r="E401" s="12">
        <v>528443.02690000006</v>
      </c>
      <c r="F401" s="13">
        <v>1405663.3123874599</v>
      </c>
      <c r="G401" s="13"/>
      <c r="I401" s="11"/>
    </row>
    <row r="402" spans="1:9" x14ac:dyDescent="0.25">
      <c r="A402" s="9" t="s">
        <v>55</v>
      </c>
      <c r="B402" t="s">
        <v>67</v>
      </c>
      <c r="C402" s="9">
        <v>90</v>
      </c>
      <c r="D402" s="9" t="str">
        <f t="shared" si="15"/>
        <v>KC_YT_Sep_Oct_Gamma_SC90</v>
      </c>
      <c r="E402" s="12">
        <v>534380.58900000004</v>
      </c>
      <c r="F402" s="13">
        <v>1423024.64349879</v>
      </c>
      <c r="G402" s="13"/>
      <c r="I402" s="11"/>
    </row>
    <row r="403" spans="1:9" x14ac:dyDescent="0.25">
      <c r="A403" s="9" t="s">
        <v>55</v>
      </c>
      <c r="B403" t="s">
        <v>67</v>
      </c>
      <c r="C403" s="9">
        <v>91</v>
      </c>
      <c r="D403" s="9" t="str">
        <f t="shared" si="15"/>
        <v>KC_YT_Sep_Oct_Gamma_SC91</v>
      </c>
      <c r="E403" s="12">
        <v>540318.15110000002</v>
      </c>
      <c r="F403" s="13">
        <v>1440315.9666117399</v>
      </c>
      <c r="G403" s="13"/>
      <c r="I403" s="11"/>
    </row>
    <row r="404" spans="1:9" x14ac:dyDescent="0.25">
      <c r="A404" s="9" t="s">
        <v>55</v>
      </c>
      <c r="B404" t="s">
        <v>67</v>
      </c>
      <c r="C404" s="9">
        <v>92</v>
      </c>
      <c r="D404" s="9" t="str">
        <f t="shared" si="15"/>
        <v>KC_YT_Sep_Oct_Gamma_SC92</v>
      </c>
      <c r="E404" s="12">
        <v>546255.7132</v>
      </c>
      <c r="F404" s="13">
        <v>1457536.3353845901</v>
      </c>
      <c r="G404" s="13"/>
      <c r="I404" s="11"/>
    </row>
    <row r="405" spans="1:9" x14ac:dyDescent="0.25">
      <c r="A405" s="9" t="s">
        <v>55</v>
      </c>
      <c r="B405" t="s">
        <v>67</v>
      </c>
      <c r="C405" s="9">
        <v>93</v>
      </c>
      <c r="D405" s="9" t="str">
        <f t="shared" si="15"/>
        <v>KC_YT_Sep_Oct_Gamma_SC93</v>
      </c>
      <c r="E405" s="12">
        <v>552193.27529999998</v>
      </c>
      <c r="F405" s="13">
        <v>1474684.8501251</v>
      </c>
      <c r="G405" s="13"/>
      <c r="I405" s="11"/>
    </row>
    <row r="406" spans="1:9" x14ac:dyDescent="0.25">
      <c r="A406" s="9" t="s">
        <v>55</v>
      </c>
      <c r="B406" t="s">
        <v>67</v>
      </c>
      <c r="C406" s="9">
        <v>94</v>
      </c>
      <c r="D406" s="9" t="str">
        <f t="shared" si="15"/>
        <v>KC_YT_Sep_Oct_Gamma_SC94</v>
      </c>
      <c r="E406" s="12">
        <v>558130.83739999996</v>
      </c>
      <c r="F406" s="13">
        <v>1491760.6562910101</v>
      </c>
      <c r="G406" s="13"/>
      <c r="I406" s="11"/>
    </row>
    <row r="407" spans="1:9" x14ac:dyDescent="0.25">
      <c r="A407" s="9" t="s">
        <v>55</v>
      </c>
      <c r="B407" t="s">
        <v>67</v>
      </c>
      <c r="C407" s="9">
        <v>95</v>
      </c>
      <c r="D407" s="9" t="str">
        <f t="shared" si="15"/>
        <v>KC_YT_Sep_Oct_Gamma_SC95</v>
      </c>
      <c r="E407" s="12">
        <v>564068.39950000006</v>
      </c>
      <c r="F407" s="13">
        <v>1508762.9430393099</v>
      </c>
      <c r="G407" s="13"/>
      <c r="I407" s="11"/>
    </row>
    <row r="408" spans="1:9" x14ac:dyDescent="0.25">
      <c r="A408" s="9" t="s">
        <v>55</v>
      </c>
      <c r="B408" t="s">
        <v>67</v>
      </c>
      <c r="C408" s="9">
        <v>96</v>
      </c>
      <c r="D408" s="9" t="str">
        <f t="shared" si="15"/>
        <v>KC_YT_Sep_Oct_Gamma_SC96</v>
      </c>
      <c r="E408" s="12">
        <v>570005.96160000004</v>
      </c>
      <c r="F408" s="13">
        <v>1525690.9418227</v>
      </c>
      <c r="G408" s="13"/>
      <c r="I408" s="11"/>
    </row>
    <row r="409" spans="1:9" x14ac:dyDescent="0.25">
      <c r="A409" s="9" t="s">
        <v>55</v>
      </c>
      <c r="B409" t="s">
        <v>67</v>
      </c>
      <c r="C409" s="9">
        <v>97</v>
      </c>
      <c r="D409" s="9" t="str">
        <f t="shared" si="15"/>
        <v>KC_YT_Sep_Oct_Gamma_SC97</v>
      </c>
      <c r="E409" s="12">
        <v>575943.52370000002</v>
      </c>
      <c r="F409" s="13">
        <v>1542543.92503132</v>
      </c>
      <c r="G409" s="13"/>
      <c r="I409" s="11"/>
    </row>
    <row r="410" spans="1:9" x14ac:dyDescent="0.25">
      <c r="A410" s="9" t="s">
        <v>55</v>
      </c>
      <c r="B410" t="s">
        <v>67</v>
      </c>
      <c r="C410" s="9">
        <v>98</v>
      </c>
      <c r="D410" s="9" t="str">
        <f t="shared" si="15"/>
        <v>KC_YT_Sep_Oct_Gamma_SC98</v>
      </c>
      <c r="E410" s="12">
        <v>581881.0858</v>
      </c>
      <c r="F410" s="13">
        <v>1559321.2046781101</v>
      </c>
      <c r="G410" s="13"/>
      <c r="I410" s="11"/>
    </row>
    <row r="411" spans="1:9" x14ac:dyDescent="0.25">
      <c r="A411" s="9" t="s">
        <v>55</v>
      </c>
      <c r="B411" t="s">
        <v>67</v>
      </c>
      <c r="C411" s="9">
        <v>99</v>
      </c>
      <c r="D411" s="9" t="str">
        <f t="shared" si="15"/>
        <v>KC_YT_Sep_Oct_Gamma_SC99</v>
      </c>
      <c r="E411" s="12">
        <v>587818.64789999998</v>
      </c>
      <c r="F411" s="13">
        <v>1576022.13112637</v>
      </c>
      <c r="G411" s="13"/>
      <c r="I411" s="11"/>
    </row>
    <row r="412" spans="1:9" x14ac:dyDescent="0.25">
      <c r="A412" s="9" t="s">
        <v>55</v>
      </c>
      <c r="B412" t="s">
        <v>67</v>
      </c>
      <c r="C412" s="9">
        <v>100</v>
      </c>
      <c r="D412" s="9" t="str">
        <f t="shared" si="15"/>
        <v>KC_YT_Sep_Oct_Gamma_SC100</v>
      </c>
      <c r="E412" s="12">
        <v>593756.21</v>
      </c>
      <c r="F412" s="13">
        <v>1592646.09185776</v>
      </c>
      <c r="G412" s="13"/>
      <c r="I412" s="11"/>
    </row>
    <row r="413" spans="1:9" x14ac:dyDescent="0.25">
      <c r="A413" s="9" t="s">
        <v>55</v>
      </c>
      <c r="B413" t="s">
        <v>67</v>
      </c>
      <c r="C413" s="9">
        <v>101</v>
      </c>
      <c r="D413" s="9" t="str">
        <f t="shared" si="15"/>
        <v>KC_YT_Sep_Oct_Gamma_SC101</v>
      </c>
      <c r="E413" s="12">
        <v>599693.77209999994</v>
      </c>
      <c r="F413" s="13">
        <v>1609192.51027959</v>
      </c>
      <c r="G413" s="13"/>
      <c r="H413" s="14"/>
      <c r="I413" s="11"/>
    </row>
    <row r="414" spans="1:9" x14ac:dyDescent="0.25">
      <c r="A414" s="9" t="s">
        <v>55</v>
      </c>
      <c r="B414" t="s">
        <v>67</v>
      </c>
      <c r="C414" s="9">
        <v>102</v>
      </c>
      <c r="D414" s="9" t="str">
        <f t="shared" si="15"/>
        <v>KC_YT_Sep_Oct_Gamma_SC102</v>
      </c>
      <c r="E414" s="12">
        <v>605631.33420000004</v>
      </c>
      <c r="F414" s="13">
        <v>1625660.84456966</v>
      </c>
      <c r="G414" s="13"/>
      <c r="I414" s="11"/>
    </row>
    <row r="415" spans="1:9" x14ac:dyDescent="0.25">
      <c r="A415" s="9" t="s">
        <v>55</v>
      </c>
      <c r="B415" t="s">
        <v>67</v>
      </c>
      <c r="C415" s="9">
        <v>103</v>
      </c>
      <c r="D415" s="9" t="str">
        <f t="shared" si="15"/>
        <v>KC_YT_Sep_Oct_Gamma_SC103</v>
      </c>
      <c r="E415" s="12">
        <v>611568.89630000002</v>
      </c>
      <c r="F415" s="13">
        <v>1642050.5865576901</v>
      </c>
      <c r="G415" s="13"/>
      <c r="I415" s="11"/>
    </row>
    <row r="416" spans="1:9" x14ac:dyDescent="0.25">
      <c r="A416" s="9" t="s">
        <v>55</v>
      </c>
      <c r="B416" t="s">
        <v>67</v>
      </c>
      <c r="C416" s="9">
        <v>104</v>
      </c>
      <c r="D416" s="9" t="str">
        <f t="shared" si="15"/>
        <v>KC_YT_Sep_Oct_Gamma_SC104</v>
      </c>
      <c r="E416" s="12">
        <v>617506.4584</v>
      </c>
      <c r="F416" s="13">
        <v>1658361.2606417099</v>
      </c>
      <c r="G416" s="13"/>
      <c r="I416" s="11"/>
    </row>
    <row r="417" spans="1:9" x14ac:dyDescent="0.25">
      <c r="A417" s="9" t="s">
        <v>55</v>
      </c>
      <c r="B417" t="s">
        <v>67</v>
      </c>
      <c r="C417" s="9">
        <v>105</v>
      </c>
      <c r="D417" s="9" t="str">
        <f t="shared" si="15"/>
        <v>KC_YT_Sep_Oct_Gamma_SC105</v>
      </c>
      <c r="E417" s="12">
        <v>623444.02049999998</v>
      </c>
      <c r="F417" s="13">
        <v>1674592.4227384699</v>
      </c>
      <c r="G417" s="13"/>
      <c r="I417" s="11"/>
    </row>
    <row r="418" spans="1:9" x14ac:dyDescent="0.25">
      <c r="A418" s="9" t="s">
        <v>55</v>
      </c>
      <c r="B418" t="s">
        <v>67</v>
      </c>
      <c r="C418" s="9">
        <v>106</v>
      </c>
      <c r="D418" s="9" t="str">
        <f t="shared" si="15"/>
        <v>KC_YT_Sep_Oct_Gamma_SC106</v>
      </c>
      <c r="E418" s="12">
        <v>629381.58259999997</v>
      </c>
      <c r="F418" s="13">
        <v>1690743.6592665501</v>
      </c>
      <c r="G418" s="13"/>
      <c r="I418" s="11"/>
    </row>
    <row r="419" spans="1:9" x14ac:dyDescent="0.25">
      <c r="A419" s="9" t="s">
        <v>55</v>
      </c>
      <c r="B419" t="s">
        <v>67</v>
      </c>
      <c r="C419" s="9">
        <v>107</v>
      </c>
      <c r="D419" s="9" t="str">
        <f t="shared" si="15"/>
        <v>KC_YT_Sep_Oct_Gamma_SC107</v>
      </c>
      <c r="E419" s="12">
        <v>635319.14469999995</v>
      </c>
      <c r="F419" s="13">
        <v>1706814.5861611001</v>
      </c>
      <c r="G419" s="13"/>
      <c r="I419" s="11"/>
    </row>
    <row r="420" spans="1:9" x14ac:dyDescent="0.25">
      <c r="A420" s="9" t="s">
        <v>55</v>
      </c>
      <c r="B420" t="s">
        <v>67</v>
      </c>
      <c r="C420" s="9">
        <v>108</v>
      </c>
      <c r="D420" s="9" t="str">
        <f t="shared" si="15"/>
        <v>KC_YT_Sep_Oct_Gamma_SC108</v>
      </c>
      <c r="E420" s="12">
        <v>641256.70680000004</v>
      </c>
      <c r="F420" s="13">
        <v>1722804.8479190101</v>
      </c>
      <c r="G420" s="13"/>
      <c r="I420" s="11"/>
    </row>
    <row r="421" spans="1:9" x14ac:dyDescent="0.25">
      <c r="A421" s="9" t="s">
        <v>55</v>
      </c>
      <c r="B421" t="s">
        <v>67</v>
      </c>
      <c r="C421" s="9">
        <v>109</v>
      </c>
      <c r="D421" s="9" t="str">
        <f t="shared" si="15"/>
        <v>KC_YT_Sep_Oct_Gamma_SC109</v>
      </c>
      <c r="E421" s="12">
        <v>647194.26890000002</v>
      </c>
      <c r="F421" s="13">
        <v>1738714.1166737401</v>
      </c>
      <c r="G421" s="13"/>
      <c r="I421" s="11"/>
    </row>
    <row r="422" spans="1:9" x14ac:dyDescent="0.25">
      <c r="A422" s="9" t="s">
        <v>55</v>
      </c>
      <c r="B422" t="s">
        <v>67</v>
      </c>
      <c r="C422" s="9">
        <v>110</v>
      </c>
      <c r="D422" s="9" t="str">
        <f t="shared" si="15"/>
        <v>KC_YT_Sep_Oct_Gamma_SC110</v>
      </c>
      <c r="E422" s="12">
        <v>653131.83100000001</v>
      </c>
      <c r="F422" s="13">
        <v>1754542.0912984801</v>
      </c>
      <c r="G422" s="13"/>
      <c r="I422" s="11"/>
    </row>
    <row r="423" spans="1:9" x14ac:dyDescent="0.25">
      <c r="A423" s="9" t="s">
        <v>55</v>
      </c>
      <c r="B423" t="s">
        <v>67</v>
      </c>
      <c r="C423" s="9">
        <v>111</v>
      </c>
      <c r="D423" s="9" t="str">
        <f t="shared" si="15"/>
        <v>KC_YT_Sep_Oct_Gamma_SC111</v>
      </c>
      <c r="E423" s="12">
        <v>659069.39309999999</v>
      </c>
      <c r="F423" s="13">
        <v>1770288.4965369401</v>
      </c>
      <c r="G423" s="13"/>
      <c r="I423" s="11"/>
    </row>
    <row r="424" spans="1:9" x14ac:dyDescent="0.25">
      <c r="A424" s="9" t="s">
        <v>55</v>
      </c>
      <c r="B424" t="s">
        <v>67</v>
      </c>
      <c r="C424" s="9">
        <v>112</v>
      </c>
      <c r="D424" s="9" t="str">
        <f t="shared" si="15"/>
        <v>KC_YT_Sep_Oct_Gamma_SC112</v>
      </c>
      <c r="E424" s="12">
        <v>665006.95519999997</v>
      </c>
      <c r="F424" s="13">
        <v>1785953.08216076</v>
      </c>
      <c r="G424" s="13"/>
      <c r="I424" s="11"/>
    </row>
    <row r="425" spans="1:9" x14ac:dyDescent="0.25">
      <c r="A425" s="9" t="s">
        <v>55</v>
      </c>
      <c r="B425" t="s">
        <v>67</v>
      </c>
      <c r="C425" s="9">
        <v>113</v>
      </c>
      <c r="D425" s="9" t="str">
        <f t="shared" si="15"/>
        <v>KC_YT_Sep_Oct_Gamma_SC113</v>
      </c>
      <c r="E425" s="12">
        <v>670944.51729999995</v>
      </c>
      <c r="F425" s="13">
        <v>1801535.6221525799</v>
      </c>
      <c r="G425" s="13"/>
      <c r="I425" s="11"/>
    </row>
    <row r="426" spans="1:9" x14ac:dyDescent="0.25">
      <c r="A426" s="9" t="s">
        <v>55</v>
      </c>
      <c r="B426" t="s">
        <v>67</v>
      </c>
      <c r="C426" s="9">
        <v>114</v>
      </c>
      <c r="D426" s="9" t="str">
        <f t="shared" si="15"/>
        <v>KC_YT_Sep_Oct_Gamma_SC114</v>
      </c>
      <c r="E426" s="12">
        <v>676882.07940000005</v>
      </c>
      <c r="F426" s="13">
        <v>1817035.91391408</v>
      </c>
      <c r="G426" s="13"/>
      <c r="I426" s="11"/>
    </row>
    <row r="427" spans="1:9" x14ac:dyDescent="0.25">
      <c r="A427" s="9" t="s">
        <v>55</v>
      </c>
      <c r="B427" t="s">
        <v>67</v>
      </c>
      <c r="C427" s="9">
        <v>115</v>
      </c>
      <c r="D427" s="9" t="str">
        <f t="shared" si="15"/>
        <v>KC_YT_Sep_Oct_Gamma_SC115</v>
      </c>
      <c r="E427" s="12">
        <v>682819.64150000003</v>
      </c>
      <c r="F427" s="13">
        <v>1832453.7774980401</v>
      </c>
      <c r="G427" s="13"/>
      <c r="I427" s="11"/>
    </row>
    <row r="428" spans="1:9" x14ac:dyDescent="0.25">
      <c r="A428" s="9" t="s">
        <v>55</v>
      </c>
      <c r="B428" t="s">
        <v>67</v>
      </c>
      <c r="C428" s="9">
        <v>116</v>
      </c>
      <c r="D428" s="9" t="str">
        <f t="shared" si="15"/>
        <v>KC_YT_Sep_Oct_Gamma_SC116</v>
      </c>
      <c r="E428" s="12">
        <v>688757.20360000001</v>
      </c>
      <c r="F428" s="13">
        <v>1847789.0548636499</v>
      </c>
      <c r="G428" s="13"/>
      <c r="I428" s="11"/>
    </row>
    <row r="429" spans="1:9" x14ac:dyDescent="0.25">
      <c r="A429" s="9" t="s">
        <v>55</v>
      </c>
      <c r="B429" t="s">
        <v>67</v>
      </c>
      <c r="C429" s="9">
        <v>117</v>
      </c>
      <c r="D429" s="9" t="str">
        <f t="shared" si="15"/>
        <v>KC_YT_Sep_Oct_Gamma_SC117</v>
      </c>
      <c r="E429" s="12">
        <v>694694.76569999999</v>
      </c>
      <c r="F429" s="13">
        <v>1863041.60915442</v>
      </c>
      <c r="G429" s="13"/>
      <c r="I429" s="11"/>
    </row>
    <row r="430" spans="1:9" x14ac:dyDescent="0.25">
      <c r="A430" s="9" t="s">
        <v>55</v>
      </c>
      <c r="B430" t="s">
        <v>67</v>
      </c>
      <c r="C430" s="9">
        <v>118</v>
      </c>
      <c r="D430" s="9" t="str">
        <f t="shared" si="15"/>
        <v>KC_YT_Sep_Oct_Gamma_SC118</v>
      </c>
      <c r="E430" s="12">
        <v>700632.32779999997</v>
      </c>
      <c r="F430" s="13">
        <v>1878211.32399777</v>
      </c>
      <c r="G430" s="13"/>
      <c r="I430" s="11"/>
    </row>
    <row r="431" spans="1:9" x14ac:dyDescent="0.25">
      <c r="A431" s="9" t="s">
        <v>55</v>
      </c>
      <c r="B431" t="s">
        <v>67</v>
      </c>
      <c r="C431" s="9">
        <v>119</v>
      </c>
      <c r="D431" s="9" t="str">
        <f t="shared" si="15"/>
        <v>KC_YT_Sep_Oct_Gamma_SC119</v>
      </c>
      <c r="E431" s="12">
        <v>706569.88989999995</v>
      </c>
      <c r="F431" s="13">
        <v>1893298.10282584</v>
      </c>
      <c r="G431" s="13"/>
      <c r="I431" s="11"/>
    </row>
    <row r="432" spans="1:9" x14ac:dyDescent="0.25">
      <c r="A432" s="9" t="s">
        <v>55</v>
      </c>
      <c r="B432" t="s">
        <v>67</v>
      </c>
      <c r="C432" s="9">
        <v>120</v>
      </c>
      <c r="D432" s="9" t="str">
        <f t="shared" si="15"/>
        <v>KC_YT_Sep_Oct_Gamma_SC120</v>
      </c>
      <c r="E432" s="12">
        <v>712507.45200000005</v>
      </c>
      <c r="F432" s="13">
        <v>1908301.86821655</v>
      </c>
      <c r="G432" s="13"/>
      <c r="I432" s="11"/>
    </row>
    <row r="433" spans="1:9" x14ac:dyDescent="0.25">
      <c r="A433" s="9" t="s">
        <v>55</v>
      </c>
      <c r="B433" t="s">
        <v>67</v>
      </c>
      <c r="C433" s="9">
        <v>121</v>
      </c>
      <c r="D433" s="9" t="str">
        <f t="shared" si="15"/>
        <v>KC_YT_Sep_Oct_Gamma_SC121</v>
      </c>
      <c r="E433" s="12">
        <v>718445.01410000003</v>
      </c>
      <c r="F433" s="13">
        <v>1923222.56125458</v>
      </c>
      <c r="G433" s="13"/>
      <c r="I433" s="11"/>
    </row>
    <row r="434" spans="1:9" x14ac:dyDescent="0.25">
      <c r="A434" s="9" t="s">
        <v>55</v>
      </c>
      <c r="B434" t="s">
        <v>67</v>
      </c>
      <c r="C434" s="9">
        <v>122</v>
      </c>
      <c r="D434" s="9" t="str">
        <f t="shared" si="15"/>
        <v>KC_YT_Sep_Oct_Gamma_SC122</v>
      </c>
      <c r="E434" s="12">
        <v>724382.57620000001</v>
      </c>
      <c r="F434" s="13">
        <v>1938060.14091135</v>
      </c>
      <c r="G434" s="13"/>
      <c r="I434" s="11"/>
    </row>
    <row r="435" spans="1:9" x14ac:dyDescent="0.25">
      <c r="A435" s="9" t="s">
        <v>55</v>
      </c>
      <c r="B435" t="s">
        <v>67</v>
      </c>
      <c r="C435" s="9">
        <v>123</v>
      </c>
      <c r="D435" s="9" t="str">
        <f t="shared" si="15"/>
        <v>KC_YT_Sep_Oct_Gamma_SC123</v>
      </c>
      <c r="E435" s="12">
        <v>730320.13829999999</v>
      </c>
      <c r="F435" s="13">
        <v>1952814.5834436</v>
      </c>
      <c r="G435" s="13"/>
      <c r="I435" s="11"/>
    </row>
    <row r="436" spans="1:9" x14ac:dyDescent="0.25">
      <c r="A436" s="9" t="s">
        <v>55</v>
      </c>
      <c r="B436" t="s">
        <v>67</v>
      </c>
      <c r="C436" s="9">
        <v>124</v>
      </c>
      <c r="D436" s="9" t="str">
        <f t="shared" si="15"/>
        <v>KC_YT_Sep_Oct_Gamma_SC124</v>
      </c>
      <c r="E436" s="12">
        <v>736257.70039999997</v>
      </c>
      <c r="F436" s="13">
        <v>1967485.88180987</v>
      </c>
      <c r="G436" s="13"/>
      <c r="I436" s="11"/>
    </row>
    <row r="437" spans="1:9" x14ac:dyDescent="0.25">
      <c r="A437" s="9" t="s">
        <v>55</v>
      </c>
      <c r="B437" t="s">
        <v>67</v>
      </c>
      <c r="C437" s="9">
        <v>125</v>
      </c>
      <c r="D437" s="9" t="str">
        <f t="shared" si="15"/>
        <v>KC_YT_Sep_Oct_Gamma_SC125</v>
      </c>
      <c r="E437" s="12">
        <v>742195.26249999995</v>
      </c>
      <c r="F437" s="13">
        <v>1982074.04510439</v>
      </c>
      <c r="G437" s="13"/>
      <c r="I437" s="11"/>
    </row>
    <row r="438" spans="1:9" x14ac:dyDescent="0.25">
      <c r="A438" s="9" t="s">
        <v>55</v>
      </c>
      <c r="B438" t="s">
        <v>67</v>
      </c>
      <c r="C438" s="9">
        <v>126</v>
      </c>
      <c r="D438" s="9" t="str">
        <f t="shared" si="15"/>
        <v>KC_YT_Sep_Oct_Gamma_SC126</v>
      </c>
      <c r="E438" s="12">
        <v>748132.82460000005</v>
      </c>
      <c r="F438" s="13">
        <v>1996579.09800773</v>
      </c>
      <c r="G438" s="13"/>
      <c r="I438" s="11"/>
    </row>
    <row r="439" spans="1:9" x14ac:dyDescent="0.25">
      <c r="A439" s="9" t="s">
        <v>55</v>
      </c>
      <c r="B439" t="s">
        <v>67</v>
      </c>
      <c r="C439" s="9">
        <v>127</v>
      </c>
      <c r="D439" s="9" t="str">
        <f t="shared" si="15"/>
        <v>KC_YT_Sep_Oct_Gamma_SC127</v>
      </c>
      <c r="E439" s="12">
        <v>754070.38670000003</v>
      </c>
      <c r="F439" s="13">
        <v>2011001.08025385</v>
      </c>
      <c r="G439" s="13"/>
      <c r="I439" s="11"/>
    </row>
    <row r="440" spans="1:9" x14ac:dyDescent="0.25">
      <c r="A440" s="9" t="s">
        <v>55</v>
      </c>
      <c r="B440" t="s">
        <v>67</v>
      </c>
      <c r="C440" s="9">
        <v>128</v>
      </c>
      <c r="D440" s="9" t="str">
        <f t="shared" si="15"/>
        <v>KC_YT_Sep_Oct_Gamma_SC128</v>
      </c>
      <c r="E440" s="12">
        <v>760007.94880000001</v>
      </c>
      <c r="F440" s="13">
        <v>2025340.0461129099</v>
      </c>
      <c r="G440" s="13"/>
      <c r="I440" s="11"/>
    </row>
    <row r="441" spans="1:9" x14ac:dyDescent="0.25">
      <c r="A441" s="9" t="s">
        <v>55</v>
      </c>
      <c r="B441" t="s">
        <v>67</v>
      </c>
      <c r="C441" s="9">
        <v>129</v>
      </c>
      <c r="D441" s="9" t="str">
        <f t="shared" si="15"/>
        <v>KC_YT_Sep_Oct_Gamma_SC129</v>
      </c>
      <c r="E441" s="12">
        <v>765945.51089999999</v>
      </c>
      <c r="F441" s="13">
        <v>2039596.06388932</v>
      </c>
      <c r="G441" s="13"/>
      <c r="I441" s="11"/>
    </row>
    <row r="442" spans="1:9" x14ac:dyDescent="0.25">
      <c r="A442" s="9" t="s">
        <v>55</v>
      </c>
      <c r="B442" t="s">
        <v>67</v>
      </c>
      <c r="C442" s="9">
        <v>130</v>
      </c>
      <c r="D442" s="9" t="str">
        <f t="shared" si="15"/>
        <v>KC_YT_Sep_Oct_Gamma_SC130</v>
      </c>
      <c r="E442" s="12">
        <v>771883.07299999997</v>
      </c>
      <c r="F442" s="13">
        <v>2053769.2154347899</v>
      </c>
      <c r="G442" s="13"/>
      <c r="I442" s="11"/>
    </row>
    <row r="443" spans="1:9" x14ac:dyDescent="0.25">
      <c r="A443" s="9" t="s">
        <v>55</v>
      </c>
      <c r="B443" t="s">
        <v>67</v>
      </c>
      <c r="C443" s="9">
        <v>131</v>
      </c>
      <c r="D443" s="9" t="str">
        <f t="shared" si="15"/>
        <v>KC_YT_Sep_Oct_Gamma_SC131</v>
      </c>
      <c r="E443" s="12">
        <v>777820.63509999996</v>
      </c>
      <c r="F443" s="13">
        <v>2067859.5956756</v>
      </c>
      <c r="G443" s="13"/>
      <c r="I443" s="11"/>
    </row>
    <row r="444" spans="1:9" x14ac:dyDescent="0.25">
      <c r="A444" s="9" t="s">
        <v>55</v>
      </c>
      <c r="B444" t="s">
        <v>67</v>
      </c>
      <c r="C444" s="9">
        <v>132</v>
      </c>
      <c r="D444" s="9" t="str">
        <f t="shared" si="15"/>
        <v>KC_YT_Sep_Oct_Gamma_SC132</v>
      </c>
      <c r="E444" s="12">
        <v>783758.19720000005</v>
      </c>
      <c r="F444" s="13">
        <v>2081867.3121539101</v>
      </c>
      <c r="G444" s="13"/>
      <c r="I444" s="11"/>
    </row>
    <row r="445" spans="1:9" x14ac:dyDescent="0.25">
      <c r="A445" s="9" t="s">
        <v>55</v>
      </c>
      <c r="B445" t="s">
        <v>67</v>
      </c>
      <c r="C445" s="9">
        <v>133</v>
      </c>
      <c r="D445" s="9" t="str">
        <f t="shared" si="15"/>
        <v>KC_YT_Sep_Oct_Gamma_SC133</v>
      </c>
      <c r="E445" s="12">
        <v>789695.75930000003</v>
      </c>
      <c r="F445" s="13">
        <v>2095792.4845825799</v>
      </c>
      <c r="G445" s="13"/>
      <c r="I445" s="11"/>
    </row>
    <row r="446" spans="1:9" x14ac:dyDescent="0.25">
      <c r="A446" s="9" t="s">
        <v>55</v>
      </c>
      <c r="B446" t="s">
        <v>67</v>
      </c>
      <c r="C446" s="9">
        <v>134</v>
      </c>
      <c r="D446" s="9" t="str">
        <f t="shared" si="15"/>
        <v>KC_YT_Sep_Oct_Gamma_SC134</v>
      </c>
      <c r="E446" s="12">
        <v>795633.32140000002</v>
      </c>
      <c r="F446" s="13">
        <v>2109635.2444130299</v>
      </c>
      <c r="G446" s="13"/>
      <c r="I446" s="11"/>
    </row>
    <row r="447" spans="1:9" x14ac:dyDescent="0.25">
      <c r="A447" s="9" t="s">
        <v>55</v>
      </c>
      <c r="B447" t="s">
        <v>67</v>
      </c>
      <c r="C447" s="9">
        <v>135</v>
      </c>
      <c r="D447" s="9" t="str">
        <f t="shared" si="15"/>
        <v>KC_YT_Sep_Oct_Gamma_SC135</v>
      </c>
      <c r="E447" s="12">
        <v>801570.8835</v>
      </c>
      <c r="F447" s="13">
        <v>2123395.7344159498</v>
      </c>
      <c r="G447" s="13"/>
      <c r="I447" s="11"/>
    </row>
    <row r="448" spans="1:9" x14ac:dyDescent="0.25">
      <c r="A448" s="9" t="s">
        <v>55</v>
      </c>
      <c r="B448" t="s">
        <v>67</v>
      </c>
      <c r="C448" s="9">
        <v>136</v>
      </c>
      <c r="D448" s="9" t="str">
        <f t="shared" si="15"/>
        <v>KC_YT_Sep_Oct_Gamma_SC136</v>
      </c>
      <c r="E448" s="12">
        <v>807508.44559999998</v>
      </c>
      <c r="F448" s="13">
        <v>2137074.1082741702</v>
      </c>
      <c r="G448" s="13"/>
      <c r="I448" s="11"/>
    </row>
    <row r="449" spans="1:9" x14ac:dyDescent="0.25">
      <c r="A449" s="9" t="s">
        <v>55</v>
      </c>
      <c r="B449" t="s">
        <v>67</v>
      </c>
      <c r="C449" s="9">
        <v>137</v>
      </c>
      <c r="D449" s="9" t="str">
        <f t="shared" si="15"/>
        <v>KC_YT_Sep_Oct_Gamma_SC137</v>
      </c>
      <c r="E449" s="12">
        <v>813446.00769999996</v>
      </c>
      <c r="F449" s="13">
        <v>2150670.5301876101</v>
      </c>
      <c r="G449" s="13"/>
      <c r="I449" s="11"/>
    </row>
    <row r="450" spans="1:9" x14ac:dyDescent="0.25">
      <c r="A450" s="9" t="s">
        <v>55</v>
      </c>
      <c r="B450" t="s">
        <v>67</v>
      </c>
      <c r="C450" s="9">
        <v>138</v>
      </c>
      <c r="D450" s="9" t="str">
        <f t="shared" si="15"/>
        <v>KC_YT_Sep_Oct_Gamma_SC138</v>
      </c>
      <c r="E450" s="12">
        <v>819383.56980000006</v>
      </c>
      <c r="F450" s="13">
        <v>2164185.1744897701</v>
      </c>
      <c r="G450" s="13"/>
      <c r="I450" s="11"/>
    </row>
    <row r="451" spans="1:9" x14ac:dyDescent="0.25">
      <c r="A451" s="9" t="s">
        <v>55</v>
      </c>
      <c r="B451" t="s">
        <v>67</v>
      </c>
      <c r="C451" s="9">
        <v>139</v>
      </c>
      <c r="D451" s="9" t="str">
        <f t="shared" si="15"/>
        <v>KC_YT_Sep_Oct_Gamma_SC139</v>
      </c>
      <c r="E451" s="12">
        <v>825321.13190000004</v>
      </c>
      <c r="F451" s="13">
        <v>2177618.2252755198</v>
      </c>
      <c r="G451" s="13"/>
      <c r="I451" s="11"/>
    </row>
    <row r="452" spans="1:9" x14ac:dyDescent="0.25">
      <c r="A452" s="9" t="s">
        <v>55</v>
      </c>
      <c r="B452" t="s">
        <v>67</v>
      </c>
      <c r="C452" s="9">
        <v>140</v>
      </c>
      <c r="D452" s="9" t="str">
        <f t="shared" si="15"/>
        <v>KC_YT_Sep_Oct_Gamma_SC140</v>
      </c>
      <c r="E452" s="12">
        <v>831258.69400000002</v>
      </c>
      <c r="F452" s="13">
        <v>2190969.8760397299</v>
      </c>
      <c r="G452" s="13"/>
      <c r="I452" s="11"/>
    </row>
    <row r="453" spans="1:9" x14ac:dyDescent="0.25">
      <c r="A453" s="9" t="s">
        <v>55</v>
      </c>
      <c r="B453" t="s">
        <v>67</v>
      </c>
      <c r="C453" s="9">
        <v>141</v>
      </c>
      <c r="D453" s="9" t="str">
        <f t="shared" si="15"/>
        <v>KC_YT_Sep_Oct_Gamma_SC141</v>
      </c>
      <c r="E453" s="12">
        <v>837196.2561</v>
      </c>
      <c r="F453" s="13">
        <v>2204240.3293265798</v>
      </c>
      <c r="G453" s="13"/>
      <c r="I453" s="11"/>
    </row>
    <row r="454" spans="1:9" x14ac:dyDescent="0.25">
      <c r="A454" s="9" t="s">
        <v>55</v>
      </c>
      <c r="B454" t="s">
        <v>67</v>
      </c>
      <c r="C454" s="9">
        <v>142</v>
      </c>
      <c r="D454" s="9" t="str">
        <f t="shared" si="15"/>
        <v>KC_YT_Sep_Oct_Gamma_SC142</v>
      </c>
      <c r="E454" s="12">
        <v>843133.81819999998</v>
      </c>
      <c r="F454" s="13">
        <v>2217429.7963890699</v>
      </c>
      <c r="G454" s="13"/>
      <c r="I454" s="11"/>
    </row>
    <row r="455" spans="1:9" x14ac:dyDescent="0.25">
      <c r="A455" s="9" t="s">
        <v>55</v>
      </c>
      <c r="B455" t="s">
        <v>67</v>
      </c>
      <c r="C455" s="9">
        <v>143</v>
      </c>
      <c r="D455" s="9" t="str">
        <f t="shared" si="15"/>
        <v>KC_YT_Sep_Oct_Gamma_SC143</v>
      </c>
      <c r="E455" s="12">
        <v>849071.38029999996</v>
      </c>
      <c r="F455" s="13">
        <v>2230538.4968585498</v>
      </c>
      <c r="G455" s="13"/>
      <c r="I455" s="11"/>
    </row>
    <row r="456" spans="1:9" x14ac:dyDescent="0.25">
      <c r="A456" s="9" t="s">
        <v>55</v>
      </c>
      <c r="B456" t="s">
        <v>67</v>
      </c>
      <c r="C456" s="9">
        <v>144</v>
      </c>
      <c r="D456" s="9" t="str">
        <f t="shared" si="15"/>
        <v>KC_YT_Sep_Oct_Gamma_SC144</v>
      </c>
      <c r="E456" s="12">
        <v>855008.94240000006</v>
      </c>
      <c r="F456" s="13">
        <v>2243566.65842395</v>
      </c>
      <c r="G456" s="13"/>
      <c r="I456" s="11"/>
    </row>
    <row r="457" spans="1:9" x14ac:dyDescent="0.25">
      <c r="A457" s="9" t="s">
        <v>55</v>
      </c>
      <c r="B457" t="s">
        <v>67</v>
      </c>
      <c r="C457" s="9">
        <v>145</v>
      </c>
      <c r="D457" s="9" t="str">
        <f t="shared" si="15"/>
        <v>KC_YT_Sep_Oct_Gamma_SC145</v>
      </c>
      <c r="E457" s="12">
        <v>860946.50450000004</v>
      </c>
      <c r="F457" s="13">
        <v>2256514.51652032</v>
      </c>
      <c r="G457" s="13"/>
      <c r="I457" s="11"/>
    </row>
    <row r="458" spans="1:9" x14ac:dyDescent="0.25">
      <c r="A458" s="9" t="s">
        <v>55</v>
      </c>
      <c r="B458" t="s">
        <v>67</v>
      </c>
      <c r="C458" s="9">
        <v>146</v>
      </c>
      <c r="D458" s="9" t="str">
        <f t="shared" si="15"/>
        <v>KC_YT_Sep_Oct_Gamma_SC146</v>
      </c>
      <c r="E458" s="12">
        <v>866884.06660000002</v>
      </c>
      <c r="F458" s="13">
        <v>2269382.3140265802</v>
      </c>
      <c r="G458" s="13"/>
      <c r="I458" s="11"/>
    </row>
    <row r="459" spans="1:9" x14ac:dyDescent="0.25">
      <c r="A459" s="9" t="s">
        <v>55</v>
      </c>
      <c r="B459" t="s">
        <v>67</v>
      </c>
      <c r="C459" s="9">
        <v>147</v>
      </c>
      <c r="D459" s="9" t="str">
        <f t="shared" si="15"/>
        <v>KC_YT_Sep_Oct_Gamma_SC147</v>
      </c>
      <c r="E459" s="12">
        <v>872821.6287</v>
      </c>
      <c r="F459" s="13">
        <v>2282170.3009720799</v>
      </c>
      <c r="G459" s="13"/>
      <c r="I459" s="11"/>
    </row>
    <row r="460" spans="1:9" x14ac:dyDescent="0.25">
      <c r="A460" s="9" t="s">
        <v>55</v>
      </c>
      <c r="B460" t="s">
        <v>67</v>
      </c>
      <c r="C460" s="9">
        <v>148</v>
      </c>
      <c r="D460" s="9" t="str">
        <f t="shared" si="15"/>
        <v>KC_YT_Sep_Oct_Gamma_SC148</v>
      </c>
      <c r="E460" s="12">
        <v>878759.19079999998</v>
      </c>
      <c r="F460" s="13">
        <v>2294878.7342517599</v>
      </c>
      <c r="G460" s="13"/>
      <c r="I460" s="11"/>
    </row>
    <row r="461" spans="1:9" x14ac:dyDescent="0.25">
      <c r="A461" s="9" t="s">
        <v>55</v>
      </c>
      <c r="B461" t="s">
        <v>67</v>
      </c>
      <c r="C461" s="9">
        <v>149</v>
      </c>
      <c r="D461" s="9" t="str">
        <f t="shared" si="15"/>
        <v>KC_YT_Sep_Oct_Gamma_SC149</v>
      </c>
      <c r="E461" s="12">
        <v>884696.75289999996</v>
      </c>
      <c r="F461" s="13">
        <v>2307507.87734967</v>
      </c>
      <c r="G461" s="13"/>
      <c r="I461" s="11"/>
    </row>
    <row r="462" spans="1:9" x14ac:dyDescent="0.25">
      <c r="A462" s="9" t="s">
        <v>55</v>
      </c>
      <c r="B462" t="s">
        <v>67</v>
      </c>
      <c r="C462" s="9">
        <v>150</v>
      </c>
      <c r="D462" s="9" t="str">
        <f t="shared" si="15"/>
        <v>KC_YT_Sep_Oct_Gamma_SC150</v>
      </c>
      <c r="E462" s="12">
        <v>890634.31499999994</v>
      </c>
      <c r="F462" s="13">
        <v>2320058.0000705598</v>
      </c>
      <c r="G462" s="13"/>
      <c r="I462" s="11"/>
    </row>
    <row r="463" spans="1:9" x14ac:dyDescent="0.25">
      <c r="A463" s="9" t="s">
        <v>55</v>
      </c>
      <c r="B463" t="s">
        <v>67</v>
      </c>
      <c r="C463" s="9">
        <v>151</v>
      </c>
      <c r="D463" s="9" t="str">
        <f t="shared" si="15"/>
        <v>KC_YT_Sep_Oct_Gamma_SC151</v>
      </c>
      <c r="E463" s="12">
        <v>896571.87710000004</v>
      </c>
      <c r="F463" s="13">
        <v>2332529.37827938</v>
      </c>
      <c r="G463" s="13"/>
      <c r="I463" s="11"/>
    </row>
    <row r="464" spans="1:9" x14ac:dyDescent="0.25">
      <c r="A464" s="9" t="s">
        <v>55</v>
      </c>
      <c r="B464" t="s">
        <v>67</v>
      </c>
      <c r="C464" s="9">
        <v>152</v>
      </c>
      <c r="D464" s="9" t="str">
        <f t="shared" ref="D464:D527" si="16">A464&amp;"_"&amp;B464&amp;C464</f>
        <v>KC_YT_Sep_Oct_Gamma_SC152</v>
      </c>
      <c r="E464" s="12">
        <v>902509.43920000002</v>
      </c>
      <c r="F464" s="13">
        <v>2344922.2936483799</v>
      </c>
      <c r="G464" s="13"/>
      <c r="I464" s="11"/>
    </row>
    <row r="465" spans="1:9" x14ac:dyDescent="0.25">
      <c r="A465" s="9" t="s">
        <v>55</v>
      </c>
      <c r="B465" t="s">
        <v>67</v>
      </c>
      <c r="C465" s="9">
        <v>153</v>
      </c>
      <c r="D465" s="9" t="str">
        <f t="shared" si="16"/>
        <v>KC_YT_Sep_Oct_Gamma_SC153</v>
      </c>
      <c r="E465" s="12">
        <v>908447.0013</v>
      </c>
      <c r="F465" s="13">
        <v>2357237.03341167</v>
      </c>
      <c r="G465" s="13"/>
      <c r="I465" s="11"/>
    </row>
    <row r="466" spans="1:9" x14ac:dyDescent="0.25">
      <c r="A466" s="9" t="s">
        <v>55</v>
      </c>
      <c r="B466" t="s">
        <v>67</v>
      </c>
      <c r="C466" s="9">
        <v>154</v>
      </c>
      <c r="D466" s="9" t="str">
        <f t="shared" si="16"/>
        <v>KC_YT_Sep_Oct_Gamma_SC154</v>
      </c>
      <c r="E466" s="12">
        <v>914384.56339999998</v>
      </c>
      <c r="F466" s="13">
        <v>2369473.8901269599</v>
      </c>
      <c r="G466" s="13"/>
      <c r="I466" s="11"/>
    </row>
    <row r="467" spans="1:9" x14ac:dyDescent="0.25">
      <c r="A467" s="9" t="s">
        <v>55</v>
      </c>
      <c r="B467" t="s">
        <v>67</v>
      </c>
      <c r="C467" s="9">
        <v>155</v>
      </c>
      <c r="D467" s="9" t="str">
        <f t="shared" si="16"/>
        <v>KC_YT_Sep_Oct_Gamma_SC155</v>
      </c>
      <c r="E467" s="12">
        <v>920322.12549999997</v>
      </c>
      <c r="F467" s="13">
        <v>2381633.1614442798</v>
      </c>
      <c r="G467" s="13"/>
      <c r="I467" s="11"/>
    </row>
    <row r="468" spans="1:9" x14ac:dyDescent="0.25">
      <c r="A468" s="9" t="s">
        <v>55</v>
      </c>
      <c r="B468" t="s">
        <v>67</v>
      </c>
      <c r="C468" s="9">
        <v>156</v>
      </c>
      <c r="D468" s="9" t="str">
        <f t="shared" si="16"/>
        <v>KC_YT_Sep_Oct_Gamma_SC156</v>
      </c>
      <c r="E468" s="12">
        <v>926259.68759999995</v>
      </c>
      <c r="F468" s="13">
        <v>2393715.1498815701</v>
      </c>
      <c r="G468" s="13"/>
      <c r="I468" s="11"/>
    </row>
    <row r="469" spans="1:9" x14ac:dyDescent="0.25">
      <c r="A469" s="9" t="s">
        <v>55</v>
      </c>
      <c r="B469" t="s">
        <v>67</v>
      </c>
      <c r="C469" s="9">
        <v>157</v>
      </c>
      <c r="D469" s="9" t="str">
        <f t="shared" si="16"/>
        <v>KC_YT_Sep_Oct_Gamma_SC157</v>
      </c>
      <c r="E469" s="12">
        <v>932197.24970000004</v>
      </c>
      <c r="F469" s="13">
        <v>2405720.1626068298</v>
      </c>
      <c r="G469" s="13"/>
      <c r="I469" s="11"/>
    </row>
    <row r="470" spans="1:9" x14ac:dyDescent="0.25">
      <c r="A470" s="9" t="s">
        <v>55</v>
      </c>
      <c r="B470" t="s">
        <v>67</v>
      </c>
      <c r="C470" s="9">
        <v>158</v>
      </c>
      <c r="D470" s="9" t="str">
        <f t="shared" si="16"/>
        <v>KC_YT_Sep_Oct_Gamma_SC158</v>
      </c>
      <c r="E470" s="12">
        <v>938134.81180000002</v>
      </c>
      <c r="F470" s="13">
        <v>2417648.5112266298</v>
      </c>
      <c r="G470" s="13"/>
      <c r="I470" s="11"/>
    </row>
    <row r="471" spans="1:9" x14ac:dyDescent="0.25">
      <c r="A471" s="9" t="s">
        <v>55</v>
      </c>
      <c r="B471" t="s">
        <v>67</v>
      </c>
      <c r="C471" s="9">
        <v>159</v>
      </c>
      <c r="D471" s="9" t="str">
        <f t="shared" si="16"/>
        <v>KC_YT_Sep_Oct_Gamma_SC159</v>
      </c>
      <c r="E471" s="12">
        <v>944072.37390000001</v>
      </c>
      <c r="F471" s="13">
        <v>2429500.5115809999</v>
      </c>
      <c r="G471" s="13"/>
      <c r="I471" s="11"/>
    </row>
    <row r="472" spans="1:9" x14ac:dyDescent="0.25">
      <c r="A472" s="9" t="s">
        <v>55</v>
      </c>
      <c r="B472" t="s">
        <v>67</v>
      </c>
      <c r="C472" s="9">
        <v>160</v>
      </c>
      <c r="D472" s="9" t="str">
        <f t="shared" si="16"/>
        <v>KC_YT_Sep_Oct_Gamma_SC160</v>
      </c>
      <c r="E472" s="12">
        <v>950009.93599999999</v>
      </c>
      <c r="F472" s="13">
        <v>2441276.4835441899</v>
      </c>
      <c r="G472" s="13"/>
      <c r="I472" s="11"/>
    </row>
    <row r="473" spans="1:9" x14ac:dyDescent="0.25">
      <c r="A473" s="9" t="s">
        <v>55</v>
      </c>
      <c r="B473" t="s">
        <v>67</v>
      </c>
      <c r="C473" s="9">
        <v>161</v>
      </c>
      <c r="D473" s="9" t="str">
        <f t="shared" si="16"/>
        <v>KC_YT_Sep_Oct_Gamma_SC161</v>
      </c>
      <c r="E473" s="12">
        <v>955947.49809999997</v>
      </c>
      <c r="F473" s="13">
        <v>2452976.7508315099</v>
      </c>
      <c r="G473" s="13"/>
      <c r="I473" s="11"/>
    </row>
    <row r="474" spans="1:9" x14ac:dyDescent="0.25">
      <c r="A474" s="9" t="s">
        <v>55</v>
      </c>
      <c r="B474" t="s">
        <v>67</v>
      </c>
      <c r="C474" s="9">
        <v>162</v>
      </c>
      <c r="D474" s="9" t="str">
        <f t="shared" si="16"/>
        <v>KC_YT_Sep_Oct_Gamma_SC162</v>
      </c>
      <c r="E474" s="12">
        <v>961885.06019999995</v>
      </c>
      <c r="F474" s="13">
        <v>2464601.6408117302</v>
      </c>
      <c r="G474" s="13"/>
      <c r="I474" s="11"/>
    </row>
    <row r="475" spans="1:9" x14ac:dyDescent="0.25">
      <c r="A475" s="9" t="s">
        <v>55</v>
      </c>
      <c r="B475" t="s">
        <v>67</v>
      </c>
      <c r="C475" s="9">
        <v>163</v>
      </c>
      <c r="D475" s="9" t="str">
        <f t="shared" si="16"/>
        <v>KC_YT_Sep_Oct_Gamma_SC163</v>
      </c>
      <c r="E475" s="12">
        <v>967822.62230000005</v>
      </c>
      <c r="F475" s="13">
        <v>2476151.48432509</v>
      </c>
      <c r="G475" s="13"/>
      <c r="I475" s="11"/>
    </row>
    <row r="476" spans="1:9" x14ac:dyDescent="0.25">
      <c r="A476" s="9" t="s">
        <v>55</v>
      </c>
      <c r="B476" t="s">
        <v>67</v>
      </c>
      <c r="C476" s="9">
        <v>164</v>
      </c>
      <c r="D476" s="9" t="str">
        <f t="shared" si="16"/>
        <v>KC_YT_Sep_Oct_Gamma_SC164</v>
      </c>
      <c r="E476" s="12">
        <v>973760.18440000003</v>
      </c>
      <c r="F476" s="13">
        <v>2487626.6155067901</v>
      </c>
      <c r="G476" s="13"/>
      <c r="I476" s="11"/>
    </row>
    <row r="477" spans="1:9" x14ac:dyDescent="0.25">
      <c r="A477" s="9" t="s">
        <v>55</v>
      </c>
      <c r="B477" t="s">
        <v>67</v>
      </c>
      <c r="C477" s="9">
        <v>165</v>
      </c>
      <c r="D477" s="9" t="str">
        <f t="shared" si="16"/>
        <v>KC_YT_Sep_Oct_Gamma_SC165</v>
      </c>
      <c r="E477" s="12">
        <v>979697.74650000001</v>
      </c>
      <c r="F477" s="13">
        <v>2499027.37161557</v>
      </c>
      <c r="G477" s="13"/>
      <c r="I477" s="11"/>
    </row>
    <row r="478" spans="1:9" x14ac:dyDescent="0.25">
      <c r="A478" s="9" t="s">
        <v>55</v>
      </c>
      <c r="B478" t="s">
        <v>67</v>
      </c>
      <c r="C478" s="9">
        <v>166</v>
      </c>
      <c r="D478" s="9" t="str">
        <f t="shared" si="16"/>
        <v>KC_YT_Sep_Oct_Gamma_SC166</v>
      </c>
      <c r="E478" s="12">
        <v>985635.30859999999</v>
      </c>
      <c r="F478" s="13">
        <v>2510354.0928675202</v>
      </c>
      <c r="G478" s="13"/>
      <c r="I478" s="11"/>
    </row>
    <row r="479" spans="1:9" x14ac:dyDescent="0.25">
      <c r="A479" s="9" t="s">
        <v>55</v>
      </c>
      <c r="B479" t="s">
        <v>67</v>
      </c>
      <c r="C479" s="9">
        <v>167</v>
      </c>
      <c r="D479" s="9" t="str">
        <f t="shared" si="16"/>
        <v>KC_YT_Sep_Oct_Gamma_SC167</v>
      </c>
      <c r="E479" s="12">
        <v>991572.87069999997</v>
      </c>
      <c r="F479" s="13">
        <v>2521607.1222747699</v>
      </c>
      <c r="G479" s="13"/>
      <c r="I479" s="11"/>
    </row>
    <row r="480" spans="1:9" x14ac:dyDescent="0.25">
      <c r="A480" s="9" t="s">
        <v>55</v>
      </c>
      <c r="B480" t="s">
        <v>67</v>
      </c>
      <c r="C480" s="9">
        <v>168</v>
      </c>
      <c r="D480" s="9" t="str">
        <f t="shared" si="16"/>
        <v>KC_YT_Sep_Oct_Gamma_SC168</v>
      </c>
      <c r="E480" s="12">
        <v>997510.43279999995</v>
      </c>
      <c r="F480" s="13">
        <v>2532786.80548908</v>
      </c>
      <c r="G480" s="13"/>
      <c r="I480" s="11"/>
    </row>
    <row r="481" spans="1:9" x14ac:dyDescent="0.25">
      <c r="A481" s="9" t="s">
        <v>55</v>
      </c>
      <c r="B481" t="s">
        <v>67</v>
      </c>
      <c r="C481" s="9">
        <v>169</v>
      </c>
      <c r="D481" s="9" t="str">
        <f t="shared" si="16"/>
        <v>KC_YT_Sep_Oct_Gamma_SC169</v>
      </c>
      <c r="E481" s="12">
        <v>1003447.9949</v>
      </c>
      <c r="F481" s="13">
        <v>2543893.4906500098</v>
      </c>
      <c r="G481" s="13"/>
      <c r="I481" s="11"/>
    </row>
    <row r="482" spans="1:9" x14ac:dyDescent="0.25">
      <c r="A482" s="9" t="s">
        <v>55</v>
      </c>
      <c r="B482" t="s">
        <v>67</v>
      </c>
      <c r="C482" s="9">
        <v>170</v>
      </c>
      <c r="D482" s="9" t="str">
        <f t="shared" si="16"/>
        <v>KC_YT_Sep_Oct_Gamma_SC170</v>
      </c>
      <c r="E482" s="12">
        <v>1009385.557</v>
      </c>
      <c r="F482" s="13">
        <v>2554927.52823768</v>
      </c>
      <c r="G482" s="13"/>
      <c r="I482" s="11"/>
    </row>
    <row r="483" spans="1:9" x14ac:dyDescent="0.25">
      <c r="A483" s="9" t="s">
        <v>55</v>
      </c>
      <c r="B483" t="s">
        <v>67</v>
      </c>
      <c r="C483" s="9">
        <v>171</v>
      </c>
      <c r="D483" s="9" t="str">
        <f t="shared" si="16"/>
        <v>KC_YT_Sep_Oct_Gamma_SC171</v>
      </c>
      <c r="E483" s="12">
        <v>1015323.1191</v>
      </c>
      <c r="F483" s="13">
        <v>2565889.2709300299</v>
      </c>
      <c r="G483" s="13"/>
      <c r="I483" s="11"/>
    </row>
    <row r="484" spans="1:9" x14ac:dyDescent="0.25">
      <c r="A484" s="9" t="s">
        <v>55</v>
      </c>
      <c r="B484" t="s">
        <v>67</v>
      </c>
      <c r="C484" s="9">
        <v>172</v>
      </c>
      <c r="D484" s="9" t="str">
        <f t="shared" si="16"/>
        <v>KC_YT_Sep_Oct_Gamma_SC172</v>
      </c>
      <c r="E484" s="12">
        <v>1021260.6812</v>
      </c>
      <c r="F484" s="13">
        <v>2576779.0734642399</v>
      </c>
      <c r="G484" s="13"/>
      <c r="I484" s="11"/>
    </row>
    <row r="485" spans="1:9" x14ac:dyDescent="0.25">
      <c r="A485" s="9" t="s">
        <v>55</v>
      </c>
      <c r="B485" t="s">
        <v>67</v>
      </c>
      <c r="C485" s="9">
        <v>173</v>
      </c>
      <c r="D485" s="9" t="str">
        <f t="shared" si="16"/>
        <v>KC_YT_Sep_Oct_Gamma_SC173</v>
      </c>
      <c r="E485" s="12">
        <v>1027198.2433</v>
      </c>
      <c r="F485" s="13">
        <v>2587597.2925024601</v>
      </c>
      <c r="G485" s="13"/>
      <c r="I485" s="11"/>
    </row>
    <row r="486" spans="1:9" x14ac:dyDescent="0.25">
      <c r="A486" s="9" t="s">
        <v>55</v>
      </c>
      <c r="B486" t="s">
        <v>67</v>
      </c>
      <c r="C486" s="9">
        <v>174</v>
      </c>
      <c r="D486" s="9" t="str">
        <f t="shared" si="16"/>
        <v>KC_YT_Sep_Oct_Gamma_SC174</v>
      </c>
      <c r="E486" s="12">
        <v>1033135.8054</v>
      </c>
      <c r="F486" s="13">
        <v>2598344.2865014998</v>
      </c>
      <c r="G486" s="13"/>
      <c r="I486" s="11"/>
    </row>
    <row r="487" spans="1:9" x14ac:dyDescent="0.25">
      <c r="A487" s="9" t="s">
        <v>55</v>
      </c>
      <c r="B487" t="s">
        <v>67</v>
      </c>
      <c r="C487" s="9">
        <v>175</v>
      </c>
      <c r="D487" s="9" t="str">
        <f t="shared" si="16"/>
        <v>KC_YT_Sep_Oct_Gamma_SC175</v>
      </c>
      <c r="E487" s="12">
        <v>1039073.3675000001</v>
      </c>
      <c r="F487" s="13">
        <v>2609020.4155865698</v>
      </c>
      <c r="G487" s="13"/>
      <c r="I487" s="11"/>
    </row>
    <row r="488" spans="1:9" x14ac:dyDescent="0.25">
      <c r="A488" s="9" t="s">
        <v>55</v>
      </c>
      <c r="B488" t="s">
        <v>67</v>
      </c>
      <c r="C488" s="9">
        <v>176</v>
      </c>
      <c r="D488" s="9" t="str">
        <f t="shared" si="16"/>
        <v>KC_YT_Sep_Oct_Gamma_SC176</v>
      </c>
      <c r="E488" s="12">
        <v>1045010.9296</v>
      </c>
      <c r="F488" s="13">
        <v>2619626.0414287802</v>
      </c>
      <c r="G488" s="13"/>
      <c r="I488" s="11"/>
    </row>
    <row r="489" spans="1:9" x14ac:dyDescent="0.25">
      <c r="A489" s="9" t="s">
        <v>55</v>
      </c>
      <c r="B489" t="s">
        <v>67</v>
      </c>
      <c r="C489" s="9">
        <v>177</v>
      </c>
      <c r="D489" s="9" t="str">
        <f t="shared" si="16"/>
        <v>KC_YT_Sep_Oct_Gamma_SC177</v>
      </c>
      <c r="E489" s="12">
        <v>1050948.4916999999</v>
      </c>
      <c r="F489" s="13">
        <v>2630161.5271263998</v>
      </c>
      <c r="G489" s="13"/>
      <c r="I489" s="11"/>
    </row>
    <row r="490" spans="1:9" x14ac:dyDescent="0.25">
      <c r="A490" s="9" t="s">
        <v>55</v>
      </c>
      <c r="B490" t="s">
        <v>67</v>
      </c>
      <c r="C490" s="9">
        <v>178</v>
      </c>
      <c r="D490" s="9" t="str">
        <f t="shared" si="16"/>
        <v>KC_YT_Sep_Oct_Gamma_SC178</v>
      </c>
      <c r="E490" s="12">
        <v>1056886.0538000001</v>
      </c>
      <c r="F490" s="13">
        <v>2640627.2370897802</v>
      </c>
      <c r="G490" s="13"/>
      <c r="I490" s="11"/>
    </row>
    <row r="491" spans="1:9" x14ac:dyDescent="0.25">
      <c r="A491" s="9" t="s">
        <v>55</v>
      </c>
      <c r="B491" t="s">
        <v>67</v>
      </c>
      <c r="C491" s="9">
        <v>179</v>
      </c>
      <c r="D491" s="9" t="str">
        <f t="shared" si="16"/>
        <v>KC_YT_Sep_Oct_Gamma_SC179</v>
      </c>
      <c r="E491" s="12">
        <v>1062823.6159000001</v>
      </c>
      <c r="F491" s="13">
        <v>2651023.5369297499</v>
      </c>
      <c r="G491" s="13"/>
      <c r="I491" s="11"/>
    </row>
    <row r="492" spans="1:9" x14ac:dyDescent="0.25">
      <c r="A492" s="9" t="s">
        <v>55</v>
      </c>
      <c r="B492" t="s">
        <v>67</v>
      </c>
      <c r="C492" s="9">
        <v>180</v>
      </c>
      <c r="D492" s="9" t="str">
        <f t="shared" si="16"/>
        <v>KC_YT_Sep_Oct_Gamma_SC180</v>
      </c>
      <c r="E492" s="12">
        <v>1068761.1780000001</v>
      </c>
      <c r="F492" s="13">
        <v>2661350.7933495301</v>
      </c>
      <c r="G492" s="13"/>
      <c r="I492" s="11"/>
    </row>
    <row r="493" spans="1:9" x14ac:dyDescent="0.25">
      <c r="A493" s="9" t="s">
        <v>55</v>
      </c>
      <c r="B493" t="s">
        <v>67</v>
      </c>
      <c r="C493" s="9">
        <v>181</v>
      </c>
      <c r="D493" s="9" t="str">
        <f t="shared" si="16"/>
        <v>KC_YT_Sep_Oct_Gamma_SC181</v>
      </c>
      <c r="E493" s="12">
        <v>1074698.7401000001</v>
      </c>
      <c r="F493" s="13">
        <v>2671609.3740398502</v>
      </c>
      <c r="G493" s="13"/>
      <c r="I493" s="11"/>
    </row>
    <row r="494" spans="1:9" x14ac:dyDescent="0.25">
      <c r="A494" s="9" t="s">
        <v>55</v>
      </c>
      <c r="B494" t="s">
        <v>67</v>
      </c>
      <c r="C494" s="9">
        <v>182</v>
      </c>
      <c r="D494" s="9" t="str">
        <f t="shared" si="16"/>
        <v>KC_YT_Sep_Oct_Gamma_SC182</v>
      </c>
      <c r="E494" s="12">
        <v>1080636.3022</v>
      </c>
      <c r="F494" s="13">
        <v>2681799.6475774501</v>
      </c>
      <c r="G494" s="13"/>
      <c r="I494" s="11"/>
    </row>
    <row r="495" spans="1:9" x14ac:dyDescent="0.25">
      <c r="A495" s="9" t="s">
        <v>55</v>
      </c>
      <c r="B495" t="s">
        <v>67</v>
      </c>
      <c r="C495" s="9">
        <v>183</v>
      </c>
      <c r="D495" s="9" t="str">
        <f t="shared" si="16"/>
        <v>KC_YT_Sep_Oct_Gamma_SC183</v>
      </c>
      <c r="E495" s="12">
        <v>1086573.8643</v>
      </c>
      <c r="F495" s="13">
        <v>2691921.9833266698</v>
      </c>
      <c r="G495" s="13"/>
      <c r="I495" s="11"/>
    </row>
    <row r="496" spans="1:9" x14ac:dyDescent="0.25">
      <c r="A496" s="9" t="s">
        <v>55</v>
      </c>
      <c r="B496" t="s">
        <v>67</v>
      </c>
      <c r="C496" s="9">
        <v>184</v>
      </c>
      <c r="D496" s="9" t="str">
        <f t="shared" si="16"/>
        <v>KC_YT_Sep_Oct_Gamma_SC184</v>
      </c>
      <c r="E496" s="12">
        <v>1092511.4264</v>
      </c>
      <c r="F496" s="13">
        <v>2701976.7513440899</v>
      </c>
      <c r="G496" s="13"/>
      <c r="I496" s="11"/>
    </row>
    <row r="497" spans="1:9" x14ac:dyDescent="0.25">
      <c r="A497" s="9" t="s">
        <v>55</v>
      </c>
      <c r="B497" t="s">
        <v>67</v>
      </c>
      <c r="C497" s="9">
        <v>185</v>
      </c>
      <c r="D497" s="9" t="str">
        <f t="shared" si="16"/>
        <v>KC_YT_Sep_Oct_Gamma_SC185</v>
      </c>
      <c r="E497" s="12">
        <v>1098448.9885</v>
      </c>
      <c r="F497" s="13">
        <v>2711964.3222862198</v>
      </c>
      <c r="G497" s="13"/>
      <c r="I497" s="11"/>
    </row>
    <row r="498" spans="1:9" x14ac:dyDescent="0.25">
      <c r="A498" s="9" t="s">
        <v>55</v>
      </c>
      <c r="B498" t="s">
        <v>67</v>
      </c>
      <c r="C498" s="9">
        <v>186</v>
      </c>
      <c r="D498" s="9" t="str">
        <f t="shared" si="16"/>
        <v>KC_YT_Sep_Oct_Gamma_SC186</v>
      </c>
      <c r="E498" s="12">
        <v>1104386.5506</v>
      </c>
      <c r="F498" s="13">
        <v>2721885.0673200199</v>
      </c>
      <c r="G498" s="13"/>
      <c r="I498" s="11"/>
    </row>
    <row r="499" spans="1:9" x14ac:dyDescent="0.25">
      <c r="A499" s="9" t="s">
        <v>55</v>
      </c>
      <c r="B499" t="s">
        <v>67</v>
      </c>
      <c r="C499" s="9">
        <v>187</v>
      </c>
      <c r="D499" s="9" t="str">
        <f t="shared" si="16"/>
        <v>KC_YT_Sep_Oct_Gamma_SC187</v>
      </c>
      <c r="E499" s="12">
        <v>1110324.1126999999</v>
      </c>
      <c r="F499" s="13">
        <v>2731739.3580363099</v>
      </c>
      <c r="G499" s="13"/>
      <c r="I499" s="11"/>
    </row>
    <row r="500" spans="1:9" x14ac:dyDescent="0.25">
      <c r="A500" s="9" t="s">
        <v>55</v>
      </c>
      <c r="B500" t="s">
        <v>67</v>
      </c>
      <c r="C500" s="9">
        <v>188</v>
      </c>
      <c r="D500" s="9" t="str">
        <f t="shared" si="16"/>
        <v>KC_YT_Sep_Oct_Gamma_SC188</v>
      </c>
      <c r="E500" s="12">
        <v>1116261.6747999999</v>
      </c>
      <c r="F500" s="13">
        <v>2741527.5663658301</v>
      </c>
      <c r="G500" s="13"/>
      <c r="I500" s="11"/>
    </row>
    <row r="501" spans="1:9" x14ac:dyDescent="0.25">
      <c r="A501" s="9" t="s">
        <v>55</v>
      </c>
      <c r="B501" t="s">
        <v>67</v>
      </c>
      <c r="C501" s="9">
        <v>189</v>
      </c>
      <c r="D501" s="9" t="str">
        <f t="shared" si="16"/>
        <v>KC_YT_Sep_Oct_Gamma_SC189</v>
      </c>
      <c r="E501" s="12">
        <v>1122199.2368999999</v>
      </c>
      <c r="F501" s="13">
        <v>2751250.0644981</v>
      </c>
      <c r="G501" s="13"/>
      <c r="I501" s="11"/>
    </row>
    <row r="502" spans="1:9" x14ac:dyDescent="0.25">
      <c r="A502" s="9" t="s">
        <v>55</v>
      </c>
      <c r="B502" t="s">
        <v>67</v>
      </c>
      <c r="C502" s="9">
        <v>190</v>
      </c>
      <c r="D502" s="9" t="str">
        <f t="shared" si="16"/>
        <v>KC_YT_Sep_Oct_Gamma_SC190</v>
      </c>
      <c r="E502" s="12">
        <v>1128136.7990000001</v>
      </c>
      <c r="F502" s="13">
        <v>2760907.2248027502</v>
      </c>
      <c r="G502" s="13"/>
      <c r="I502" s="11"/>
    </row>
    <row r="503" spans="1:9" x14ac:dyDescent="0.25">
      <c r="A503" s="9" t="s">
        <v>55</v>
      </c>
      <c r="B503" t="s">
        <v>67</v>
      </c>
      <c r="C503" s="9">
        <v>191</v>
      </c>
      <c r="D503" s="9" t="str">
        <f t="shared" si="16"/>
        <v>KC_YT_Sep_Oct_Gamma_SC191</v>
      </c>
      <c r="E503" s="12">
        <v>1134074.3611000001</v>
      </c>
      <c r="F503" s="13">
        <v>2770499.4197534602</v>
      </c>
      <c r="G503" s="13"/>
      <c r="I503" s="11"/>
    </row>
    <row r="504" spans="1:9" x14ac:dyDescent="0.25">
      <c r="A504" s="9" t="s">
        <v>55</v>
      </c>
      <c r="B504" t="s">
        <v>67</v>
      </c>
      <c r="C504" s="9">
        <v>192</v>
      </c>
      <c r="D504" s="9" t="str">
        <f t="shared" si="16"/>
        <v>KC_YT_Sep_Oct_Gamma_SC192</v>
      </c>
      <c r="E504" s="12">
        <v>1140011.9232000001</v>
      </c>
      <c r="F504" s="13">
        <v>2780027.0218542898</v>
      </c>
      <c r="G504" s="13"/>
      <c r="I504" s="11"/>
    </row>
    <row r="505" spans="1:9" x14ac:dyDescent="0.25">
      <c r="A505" s="9" t="s">
        <v>55</v>
      </c>
      <c r="B505" t="s">
        <v>67</v>
      </c>
      <c r="C505" s="9">
        <v>193</v>
      </c>
      <c r="D505" s="9" t="str">
        <f t="shared" si="16"/>
        <v>KC_YT_Sep_Oct_Gamma_SC193</v>
      </c>
      <c r="E505" s="12">
        <v>1145949.4853000001</v>
      </c>
      <c r="F505" s="13">
        <v>2789490.4035684601</v>
      </c>
      <c r="G505" s="13"/>
      <c r="I505" s="11"/>
    </row>
    <row r="506" spans="1:9" x14ac:dyDescent="0.25">
      <c r="A506" s="9" t="s">
        <v>55</v>
      </c>
      <c r="B506" t="s">
        <v>67</v>
      </c>
      <c r="C506" s="9">
        <v>194</v>
      </c>
      <c r="D506" s="9" t="str">
        <f t="shared" si="16"/>
        <v>KC_YT_Sep_Oct_Gamma_SC194</v>
      </c>
      <c r="E506" s="12">
        <v>1151887.0474</v>
      </c>
      <c r="F506" s="13">
        <v>2798889.93724941</v>
      </c>
      <c r="G506" s="13"/>
      <c r="I506" s="11"/>
    </row>
    <row r="507" spans="1:9" x14ac:dyDescent="0.25">
      <c r="A507" s="9" t="s">
        <v>55</v>
      </c>
      <c r="B507" t="s">
        <v>67</v>
      </c>
      <c r="C507" s="9">
        <v>195</v>
      </c>
      <c r="D507" s="9" t="str">
        <f t="shared" si="16"/>
        <v>KC_YT_Sep_Oct_Gamma_SC195</v>
      </c>
      <c r="E507" s="12">
        <v>1157824.6095</v>
      </c>
      <c r="F507" s="13">
        <v>2808225.9950740901</v>
      </c>
      <c r="G507" s="13"/>
      <c r="I507" s="11"/>
    </row>
    <row r="508" spans="1:9" x14ac:dyDescent="0.25">
      <c r="A508" s="9" t="s">
        <v>55</v>
      </c>
      <c r="B508" t="s">
        <v>67</v>
      </c>
      <c r="C508" s="9">
        <v>196</v>
      </c>
      <c r="D508" s="9" t="str">
        <f t="shared" si="16"/>
        <v>KC_YT_Sep_Oct_Gamma_SC196</v>
      </c>
      <c r="E508" s="12">
        <v>1163762.1716</v>
      </c>
      <c r="F508" s="13">
        <v>2817498.9489785498</v>
      </c>
      <c r="G508" s="13"/>
      <c r="I508" s="11"/>
    </row>
    <row r="509" spans="1:9" x14ac:dyDescent="0.25">
      <c r="A509" s="9" t="s">
        <v>55</v>
      </c>
      <c r="B509" t="s">
        <v>67</v>
      </c>
      <c r="C509" s="9">
        <v>197</v>
      </c>
      <c r="D509" s="9" t="str">
        <f t="shared" si="16"/>
        <v>KC_YT_Sep_Oct_Gamma_SC197</v>
      </c>
      <c r="E509" s="12">
        <v>1169699.7337</v>
      </c>
      <c r="F509" s="13">
        <v>2826709.17059557</v>
      </c>
      <c r="G509" s="13"/>
      <c r="I509" s="11"/>
    </row>
    <row r="510" spans="1:9" x14ac:dyDescent="0.25">
      <c r="A510" s="9" t="s">
        <v>55</v>
      </c>
      <c r="B510" t="s">
        <v>67</v>
      </c>
      <c r="C510" s="9">
        <v>198</v>
      </c>
      <c r="D510" s="9" t="str">
        <f t="shared" si="16"/>
        <v>KC_YT_Sep_Oct_Gamma_SC198</v>
      </c>
      <c r="E510" s="12">
        <v>1175637.2958</v>
      </c>
      <c r="F510" s="13">
        <v>2835857.03119436</v>
      </c>
      <c r="G510" s="13"/>
      <c r="I510" s="11"/>
    </row>
    <row r="511" spans="1:9" x14ac:dyDescent="0.25">
      <c r="A511" s="9" t="s">
        <v>55</v>
      </c>
      <c r="B511" t="s">
        <v>67</v>
      </c>
      <c r="C511" s="9">
        <v>199</v>
      </c>
      <c r="D511" s="9" t="str">
        <f t="shared" si="16"/>
        <v>KC_YT_Sep_Oct_Gamma_SC199</v>
      </c>
      <c r="E511" s="12">
        <v>1181574.8578999999</v>
      </c>
      <c r="F511" s="13">
        <v>2844942.9016223601</v>
      </c>
      <c r="G511" s="13"/>
      <c r="I511" s="11"/>
    </row>
    <row r="512" spans="1:9" x14ac:dyDescent="0.25">
      <c r="A512" s="9" t="s">
        <v>55</v>
      </c>
      <c r="B512" t="s">
        <v>67</v>
      </c>
      <c r="C512" s="9">
        <v>200</v>
      </c>
      <c r="D512" s="9" t="str">
        <f t="shared" si="16"/>
        <v>KC_YT_Sep_Oct_Gamma_SC200</v>
      </c>
      <c r="E512" s="12">
        <v>1187512.42</v>
      </c>
      <c r="F512" s="13">
        <v>2853967.1522489502</v>
      </c>
      <c r="G512" s="13"/>
      <c r="I512" s="11"/>
    </row>
    <row r="513" spans="1:9" x14ac:dyDescent="0.25">
      <c r="A513" s="9" t="s">
        <v>55</v>
      </c>
      <c r="B513" t="s">
        <v>67</v>
      </c>
      <c r="C513" s="9">
        <v>201</v>
      </c>
      <c r="D513" s="9" t="str">
        <f t="shared" si="16"/>
        <v>KC_YT_Sep_Oct_Gamma_SC201</v>
      </c>
      <c r="E513" s="12">
        <v>1193449.9820999999</v>
      </c>
      <c r="F513" s="13">
        <v>2862930.1529110698</v>
      </c>
      <c r="G513" s="13"/>
      <c r="I513" s="11"/>
    </row>
    <row r="514" spans="1:9" x14ac:dyDescent="0.25">
      <c r="A514" s="9" t="s">
        <v>55</v>
      </c>
      <c r="B514" t="s">
        <v>67</v>
      </c>
      <c r="C514" s="9">
        <v>202</v>
      </c>
      <c r="D514" s="9" t="str">
        <f t="shared" si="16"/>
        <v>KC_YT_Sep_Oct_Gamma_SC202</v>
      </c>
      <c r="E514" s="12">
        <v>1199387.5441999999</v>
      </c>
      <c r="F514" s="13">
        <v>2871832.2728606998</v>
      </c>
      <c r="G514" s="13"/>
      <c r="I514" s="11"/>
    </row>
    <row r="515" spans="1:9" x14ac:dyDescent="0.25">
      <c r="A515" s="9" t="s">
        <v>55</v>
      </c>
      <c r="B515" t="s">
        <v>67</v>
      </c>
      <c r="C515" s="9">
        <v>203</v>
      </c>
      <c r="D515" s="9" t="str">
        <f t="shared" si="16"/>
        <v>KC_YT_Sep_Oct_Gamma_SC203</v>
      </c>
      <c r="E515" s="12">
        <v>1205325.1063000001</v>
      </c>
      <c r="F515" s="13">
        <v>2880673.8807141902</v>
      </c>
      <c r="G515" s="13"/>
      <c r="I515" s="11"/>
    </row>
    <row r="516" spans="1:9" x14ac:dyDescent="0.25">
      <c r="A516" s="9" t="s">
        <v>55</v>
      </c>
      <c r="B516" t="s">
        <v>67</v>
      </c>
      <c r="C516" s="9">
        <v>204</v>
      </c>
      <c r="D516" s="9" t="str">
        <f t="shared" si="16"/>
        <v>KC_YT_Sep_Oct_Gamma_SC204</v>
      </c>
      <c r="E516" s="12">
        <v>1211262.6684000001</v>
      </c>
      <c r="F516" s="13">
        <v>2889455.3444032501</v>
      </c>
      <c r="G516" s="13"/>
      <c r="I516" s="11"/>
    </row>
    <row r="517" spans="1:9" x14ac:dyDescent="0.25">
      <c r="A517" s="9" t="s">
        <v>55</v>
      </c>
      <c r="B517" t="s">
        <v>67</v>
      </c>
      <c r="C517" s="9">
        <v>205</v>
      </c>
      <c r="D517" s="9" t="str">
        <f t="shared" si="16"/>
        <v>KC_YT_Sep_Oct_Gamma_SC205</v>
      </c>
      <c r="E517" s="12">
        <v>1217200.2305000001</v>
      </c>
      <c r="F517" s="13">
        <v>2898177.0311277602</v>
      </c>
      <c r="G517" s="13"/>
      <c r="I517" s="11"/>
    </row>
    <row r="518" spans="1:9" x14ac:dyDescent="0.25">
      <c r="A518" s="9" t="s">
        <v>55</v>
      </c>
      <c r="B518" t="s">
        <v>67</v>
      </c>
      <c r="C518" s="9">
        <v>206</v>
      </c>
      <c r="D518" s="9" t="str">
        <f t="shared" si="16"/>
        <v>KC_YT_Sep_Oct_Gamma_SC206</v>
      </c>
      <c r="E518" s="12">
        <v>1223137.7926</v>
      </c>
      <c r="F518" s="13">
        <v>2906839.3073101798</v>
      </c>
      <c r="G518" s="13"/>
      <c r="I518" s="11"/>
    </row>
    <row r="519" spans="1:9" x14ac:dyDescent="0.25">
      <c r="A519" s="9" t="s">
        <v>55</v>
      </c>
      <c r="B519" t="s">
        <v>67</v>
      </c>
      <c r="C519" s="9">
        <v>207</v>
      </c>
      <c r="D519" s="9" t="str">
        <f t="shared" si="16"/>
        <v>KC_YT_Sep_Oct_Gamma_SC207</v>
      </c>
      <c r="E519" s="12">
        <v>1229075.3547</v>
      </c>
      <c r="F519" s="13">
        <v>2915442.5385515601</v>
      </c>
      <c r="G519" s="13"/>
      <c r="I519" s="11"/>
    </row>
    <row r="520" spans="1:9" x14ac:dyDescent="0.25">
      <c r="A520" s="9" t="s">
        <v>55</v>
      </c>
      <c r="B520" t="s">
        <v>67</v>
      </c>
      <c r="C520" s="9">
        <v>208</v>
      </c>
      <c r="D520" s="9" t="str">
        <f t="shared" si="16"/>
        <v>KC_YT_Sep_Oct_Gamma_SC208</v>
      </c>
      <c r="E520" s="12">
        <v>1235012.9168</v>
      </c>
      <c r="F520" s="13">
        <v>2923987.0895891902</v>
      </c>
      <c r="G520" s="13"/>
      <c r="I520" s="11"/>
    </row>
    <row r="521" spans="1:9" x14ac:dyDescent="0.25">
      <c r="A521" s="9" t="s">
        <v>55</v>
      </c>
      <c r="B521" t="s">
        <v>67</v>
      </c>
      <c r="C521" s="9">
        <v>209</v>
      </c>
      <c r="D521" s="9" t="str">
        <f t="shared" si="16"/>
        <v>KC_YT_Sep_Oct_Gamma_SC209</v>
      </c>
      <c r="E521" s="12">
        <v>1240950.4789</v>
      </c>
      <c r="F521" s="13">
        <v>2932473.32425571</v>
      </c>
      <c r="G521" s="13"/>
      <c r="I521" s="11"/>
    </row>
    <row r="522" spans="1:9" x14ac:dyDescent="0.25">
      <c r="A522" s="9" t="s">
        <v>55</v>
      </c>
      <c r="B522" t="s">
        <v>67</v>
      </c>
      <c r="C522" s="9">
        <v>210</v>
      </c>
      <c r="D522" s="9" t="str">
        <f t="shared" si="16"/>
        <v>KC_YT_Sep_Oct_Gamma_SC210</v>
      </c>
      <c r="E522" s="12">
        <v>1246888.041</v>
      </c>
      <c r="F522" s="13">
        <v>2940901.6054397002</v>
      </c>
      <c r="G522" s="13"/>
      <c r="I522" s="11"/>
    </row>
    <row r="523" spans="1:9" x14ac:dyDescent="0.25">
      <c r="A523" s="9" t="s">
        <v>55</v>
      </c>
      <c r="B523" t="s">
        <v>67</v>
      </c>
      <c r="C523" s="9">
        <v>211</v>
      </c>
      <c r="D523" s="9" t="str">
        <f t="shared" si="16"/>
        <v>KC_YT_Sep_Oct_Gamma_SC211</v>
      </c>
      <c r="E523" s="12">
        <v>1252825.6030999999</v>
      </c>
      <c r="F523" s="13">
        <v>2949272.2950478299</v>
      </c>
      <c r="G523" s="13"/>
      <c r="I523" s="11"/>
    </row>
    <row r="524" spans="1:9" x14ac:dyDescent="0.25">
      <c r="A524" s="9" t="s">
        <v>55</v>
      </c>
      <c r="B524" t="s">
        <v>67</v>
      </c>
      <c r="C524" s="9">
        <v>212</v>
      </c>
      <c r="D524" s="9" t="str">
        <f t="shared" si="16"/>
        <v>KC_YT_Sep_Oct_Gamma_SC212</v>
      </c>
      <c r="E524" s="12">
        <v>1258763.1651999999</v>
      </c>
      <c r="F524" s="13">
        <v>2957585.75396825</v>
      </c>
      <c r="G524" s="13"/>
      <c r="I524" s="11"/>
    </row>
    <row r="525" spans="1:9" x14ac:dyDescent="0.25">
      <c r="A525" s="9" t="s">
        <v>55</v>
      </c>
      <c r="B525" t="s">
        <v>67</v>
      </c>
      <c r="C525" s="9">
        <v>213</v>
      </c>
      <c r="D525" s="9" t="str">
        <f t="shared" si="16"/>
        <v>KC_YT_Sep_Oct_Gamma_SC213</v>
      </c>
      <c r="E525" s="12">
        <v>1264700.7272999999</v>
      </c>
      <c r="F525" s="13">
        <v>2965842.3420354798</v>
      </c>
      <c r="G525" s="13"/>
      <c r="I525" s="11"/>
    </row>
    <row r="526" spans="1:9" x14ac:dyDescent="0.25">
      <c r="A526" s="9" t="s">
        <v>55</v>
      </c>
      <c r="B526" t="s">
        <v>67</v>
      </c>
      <c r="C526" s="9">
        <v>214</v>
      </c>
      <c r="D526" s="9" t="str">
        <f t="shared" si="16"/>
        <v>KC_YT_Sep_Oct_Gamma_SC214</v>
      </c>
      <c r="E526" s="12">
        <v>1270638.2893999999</v>
      </c>
      <c r="F526" s="13">
        <v>2974042.41799655</v>
      </c>
      <c r="G526" s="13"/>
      <c r="I526" s="11"/>
    </row>
    <row r="527" spans="1:9" x14ac:dyDescent="0.25">
      <c r="A527" s="9" t="s">
        <v>55</v>
      </c>
      <c r="B527" t="s">
        <v>67</v>
      </c>
      <c r="C527" s="9">
        <v>215</v>
      </c>
      <c r="D527" s="9" t="str">
        <f t="shared" si="16"/>
        <v>KC_YT_Sep_Oct_Gamma_SC215</v>
      </c>
      <c r="E527" s="12">
        <v>1276575.8515000001</v>
      </c>
      <c r="F527" s="13">
        <v>2982186.3394784401</v>
      </c>
      <c r="G527" s="13"/>
      <c r="I527" s="11"/>
    </row>
    <row r="528" spans="1:9" x14ac:dyDescent="0.25">
      <c r="A528" s="9" t="s">
        <v>55</v>
      </c>
      <c r="B528" t="s">
        <v>67</v>
      </c>
      <c r="C528" s="9">
        <v>216</v>
      </c>
      <c r="D528" s="9" t="str">
        <f t="shared" ref="D528:D591" si="17">A528&amp;"_"&amp;B528&amp;C528</f>
        <v>KC_YT_Sep_Oct_Gamma_SC216</v>
      </c>
      <c r="E528" s="12">
        <v>1282513.4136000001</v>
      </c>
      <c r="F528" s="13">
        <v>2990274.4629568602</v>
      </c>
      <c r="G528" s="13"/>
      <c r="I528" s="11"/>
    </row>
    <row r="529" spans="1:9" x14ac:dyDescent="0.25">
      <c r="A529" s="9" t="s">
        <v>55</v>
      </c>
      <c r="B529" t="s">
        <v>67</v>
      </c>
      <c r="C529" s="9">
        <v>217</v>
      </c>
      <c r="D529" s="9" t="str">
        <f t="shared" si="17"/>
        <v>KC_YT_Sep_Oct_Gamma_SC217</v>
      </c>
      <c r="E529" s="12">
        <v>1288450.9757000001</v>
      </c>
      <c r="F529" s="13">
        <v>2998307.1437261198</v>
      </c>
      <c r="G529" s="13"/>
      <c r="I529" s="11"/>
    </row>
    <row r="530" spans="1:9" x14ac:dyDescent="0.25">
      <c r="A530" s="9" t="s">
        <v>55</v>
      </c>
      <c r="B530" t="s">
        <v>67</v>
      </c>
      <c r="C530" s="9">
        <v>218</v>
      </c>
      <c r="D530" s="9" t="str">
        <f t="shared" si="17"/>
        <v>KC_YT_Sep_Oct_Gamma_SC218</v>
      </c>
      <c r="E530" s="12">
        <v>1294388.5378</v>
      </c>
      <c r="F530" s="13">
        <v>3006284.73587025</v>
      </c>
      <c r="G530" s="13"/>
      <c r="I530" s="11"/>
    </row>
    <row r="531" spans="1:9" x14ac:dyDescent="0.25">
      <c r="A531" s="9" t="s">
        <v>55</v>
      </c>
      <c r="B531" t="s">
        <v>67</v>
      </c>
      <c r="C531" s="9">
        <v>219</v>
      </c>
      <c r="D531" s="9" t="str">
        <f t="shared" si="17"/>
        <v>KC_YT_Sep_Oct_Gamma_SC219</v>
      </c>
      <c r="E531" s="12">
        <v>1300326.0999</v>
      </c>
      <c r="F531" s="13">
        <v>3014207.5922353398</v>
      </c>
      <c r="G531" s="13"/>
      <c r="I531" s="11"/>
    </row>
    <row r="532" spans="1:9" x14ac:dyDescent="0.25">
      <c r="A532" s="9" t="s">
        <v>55</v>
      </c>
      <c r="B532" t="s">
        <v>67</v>
      </c>
      <c r="C532" s="9">
        <v>220</v>
      </c>
      <c r="D532" s="9" t="str">
        <f t="shared" si="17"/>
        <v>KC_YT_Sep_Oct_Gamma_SC220</v>
      </c>
      <c r="E532" s="12">
        <v>1306263.662</v>
      </c>
      <c r="F532" s="13">
        <v>3022076.0644028801</v>
      </c>
      <c r="G532" s="13"/>
      <c r="I532" s="11"/>
    </row>
    <row r="533" spans="1:9" x14ac:dyDescent="0.25">
      <c r="A533" s="9" t="s">
        <v>55</v>
      </c>
      <c r="B533" t="s">
        <v>67</v>
      </c>
      <c r="C533" s="9">
        <v>221</v>
      </c>
      <c r="D533" s="9" t="str">
        <f t="shared" si="17"/>
        <v>KC_YT_Sep_Oct_Gamma_SC221</v>
      </c>
      <c r="E533" s="12">
        <v>1312201.2241</v>
      </c>
      <c r="F533" s="13">
        <v>3029890.5026642499</v>
      </c>
      <c r="G533" s="13"/>
      <c r="I533" s="11"/>
    </row>
    <row r="534" spans="1:9" x14ac:dyDescent="0.25">
      <c r="A534" s="9" t="s">
        <v>55</v>
      </c>
      <c r="B534" t="s">
        <v>67</v>
      </c>
      <c r="C534" s="9">
        <v>222</v>
      </c>
      <c r="D534" s="9" t="str">
        <f t="shared" si="17"/>
        <v>KC_YT_Sep_Oct_Gamma_SC222</v>
      </c>
      <c r="E534" s="12">
        <v>1318138.7862</v>
      </c>
      <c r="F534" s="13">
        <v>3037651.2559962999</v>
      </c>
      <c r="G534" s="13"/>
      <c r="I534" s="11"/>
    </row>
    <row r="535" spans="1:9" x14ac:dyDescent="0.25">
      <c r="A535" s="9" t="s">
        <v>55</v>
      </c>
      <c r="B535" t="s">
        <v>67</v>
      </c>
      <c r="C535" s="9">
        <v>223</v>
      </c>
      <c r="D535" s="9" t="str">
        <f t="shared" si="17"/>
        <v>KC_YT_Sep_Oct_Gamma_SC223</v>
      </c>
      <c r="E535" s="12">
        <v>1324076.3483</v>
      </c>
      <c r="F535" s="13">
        <v>3045358.6720378902</v>
      </c>
      <c r="G535" s="13"/>
      <c r="I535" s="11"/>
    </row>
    <row r="536" spans="1:9" x14ac:dyDescent="0.25">
      <c r="A536" s="9" t="s">
        <v>55</v>
      </c>
      <c r="B536" t="s">
        <v>67</v>
      </c>
      <c r="C536" s="9">
        <v>224</v>
      </c>
      <c r="D536" s="9" t="str">
        <f t="shared" si="17"/>
        <v>KC_YT_Sep_Oct_Gamma_SC224</v>
      </c>
      <c r="E536" s="12">
        <v>1330013.9103999999</v>
      </c>
      <c r="F536" s="13">
        <v>3053013.09706752</v>
      </c>
      <c r="G536" s="13"/>
      <c r="I536" s="11"/>
    </row>
    <row r="537" spans="1:9" x14ac:dyDescent="0.25">
      <c r="A537" s="9" t="s">
        <v>55</v>
      </c>
      <c r="B537" t="s">
        <v>67</v>
      </c>
      <c r="C537" s="9">
        <v>225</v>
      </c>
      <c r="D537" s="9" t="str">
        <f t="shared" si="17"/>
        <v>KC_YT_Sep_Oct_Gamma_SC225</v>
      </c>
      <c r="E537" s="12">
        <v>1335951.4724999999</v>
      </c>
      <c r="F537" s="13">
        <v>3060614.8759818398</v>
      </c>
      <c r="G537" s="13"/>
      <c r="I537" s="11"/>
    </row>
    <row r="538" spans="1:9" x14ac:dyDescent="0.25">
      <c r="A538" s="9" t="s">
        <v>55</v>
      </c>
      <c r="B538" t="s">
        <v>67</v>
      </c>
      <c r="C538" s="9">
        <v>226</v>
      </c>
      <c r="D538" s="9" t="str">
        <f t="shared" si="17"/>
        <v>KC_YT_Sep_Oct_Gamma_SC226</v>
      </c>
      <c r="E538" s="12">
        <v>1341889.0345999999</v>
      </c>
      <c r="F538" s="13">
        <v>3068164.3522751499</v>
      </c>
      <c r="G538" s="13"/>
      <c r="I538" s="11"/>
    </row>
    <row r="539" spans="1:9" x14ac:dyDescent="0.25">
      <c r="A539" s="9" t="s">
        <v>55</v>
      </c>
      <c r="B539" t="s">
        <v>67</v>
      </c>
      <c r="C539" s="9">
        <v>227</v>
      </c>
      <c r="D539" s="9" t="str">
        <f t="shared" si="17"/>
        <v>KC_YT_Sep_Oct_Gamma_SC227</v>
      </c>
      <c r="E539" s="12">
        <v>1347826.5967000001</v>
      </c>
      <c r="F539" s="13">
        <v>3075661.86801987</v>
      </c>
      <c r="G539" s="13"/>
      <c r="I539" s="11"/>
    </row>
    <row r="540" spans="1:9" x14ac:dyDescent="0.25">
      <c r="A540" s="9" t="s">
        <v>55</v>
      </c>
      <c r="B540" t="s">
        <v>67</v>
      </c>
      <c r="C540" s="9">
        <v>228</v>
      </c>
      <c r="D540" s="9" t="str">
        <f t="shared" si="17"/>
        <v>KC_YT_Sep_Oct_Gamma_SC228</v>
      </c>
      <c r="E540" s="12">
        <v>1353764.1588000001</v>
      </c>
      <c r="F540" s="13">
        <v>3083107.7638477902</v>
      </c>
      <c r="G540" s="13"/>
      <c r="I540" s="11"/>
    </row>
    <row r="541" spans="1:9" x14ac:dyDescent="0.25">
      <c r="A541" s="9" t="s">
        <v>55</v>
      </c>
      <c r="B541" t="s">
        <v>67</v>
      </c>
      <c r="C541" s="9">
        <v>229</v>
      </c>
      <c r="D541" s="9" t="str">
        <f t="shared" si="17"/>
        <v>KC_YT_Sep_Oct_Gamma_SC229</v>
      </c>
      <c r="E541" s="12">
        <v>1359701.7209000001</v>
      </c>
      <c r="F541" s="13">
        <v>3090502.3789323</v>
      </c>
      <c r="G541" s="13"/>
      <c r="I541" s="11"/>
    </row>
    <row r="542" spans="1:9" x14ac:dyDescent="0.25">
      <c r="A542" s="9" t="s">
        <v>55</v>
      </c>
      <c r="B542" t="s">
        <v>67</v>
      </c>
      <c r="C542" s="9">
        <v>230</v>
      </c>
      <c r="D542" s="9" t="str">
        <f t="shared" si="17"/>
        <v>KC_YT_Sep_Oct_Gamma_SC230</v>
      </c>
      <c r="E542" s="12">
        <v>1365639.2830000001</v>
      </c>
      <c r="F542" s="13">
        <v>3097846.0509714</v>
      </c>
      <c r="G542" s="13"/>
      <c r="I542" s="11"/>
    </row>
    <row r="543" spans="1:9" x14ac:dyDescent="0.25">
      <c r="A543" s="9" t="s">
        <v>55</v>
      </c>
      <c r="B543" t="s">
        <v>67</v>
      </c>
      <c r="C543" s="9">
        <v>231</v>
      </c>
      <c r="D543" s="9" t="str">
        <f t="shared" si="17"/>
        <v>KC_YT_Sep_Oct_Gamma_SC231</v>
      </c>
      <c r="E543" s="12">
        <v>1371576.8451</v>
      </c>
      <c r="F543" s="13">
        <v>3105139.1161715202</v>
      </c>
      <c r="G543" s="13"/>
      <c r="I543" s="11"/>
    </row>
    <row r="544" spans="1:9" x14ac:dyDescent="0.25">
      <c r="A544" s="9" t="s">
        <v>55</v>
      </c>
      <c r="B544" t="s">
        <v>67</v>
      </c>
      <c r="C544" s="9">
        <v>232</v>
      </c>
      <c r="D544" s="9" t="str">
        <f t="shared" si="17"/>
        <v>KC_YT_Sep_Oct_Gamma_SC232</v>
      </c>
      <c r="E544" s="12">
        <v>1377514.4072</v>
      </c>
      <c r="F544" s="13">
        <v>3112381.9092322299</v>
      </c>
      <c r="G544" s="13"/>
      <c r="I544" s="11"/>
    </row>
    <row r="545" spans="1:9" x14ac:dyDescent="0.25">
      <c r="A545" s="9" t="s">
        <v>55</v>
      </c>
      <c r="B545" t="s">
        <v>67</v>
      </c>
      <c r="C545" s="9">
        <v>233</v>
      </c>
      <c r="D545" s="9" t="str">
        <f t="shared" si="17"/>
        <v>KC_YT_Sep_Oct_Gamma_SC233</v>
      </c>
      <c r="E545" s="12">
        <v>1383451.9693</v>
      </c>
      <c r="F545" s="13">
        <v>3119574.7633315902</v>
      </c>
      <c r="G545" s="13"/>
      <c r="I545" s="11"/>
    </row>
    <row r="546" spans="1:9" x14ac:dyDescent="0.25">
      <c r="A546" s="9" t="s">
        <v>55</v>
      </c>
      <c r="B546" t="s">
        <v>67</v>
      </c>
      <c r="C546" s="9">
        <v>234</v>
      </c>
      <c r="D546" s="9" t="str">
        <f t="shared" si="17"/>
        <v>KC_YT_Sep_Oct_Gamma_SC234</v>
      </c>
      <c r="E546" s="12">
        <v>1389389.5314</v>
      </c>
      <c r="F546" s="13">
        <v>3126718.0101123401</v>
      </c>
      <c r="G546" s="13"/>
      <c r="I546" s="11"/>
    </row>
    <row r="547" spans="1:9" x14ac:dyDescent="0.25">
      <c r="A547" s="9" t="s">
        <v>55</v>
      </c>
      <c r="B547" t="s">
        <v>67</v>
      </c>
      <c r="C547" s="9">
        <v>235</v>
      </c>
      <c r="D547" s="9" t="str">
        <f t="shared" si="17"/>
        <v>KC_YT_Sep_Oct_Gamma_SC235</v>
      </c>
      <c r="E547" s="12">
        <v>1395327.0935</v>
      </c>
      <c r="F547" s="13">
        <v>3133811.9796688198</v>
      </c>
      <c r="G547" s="13"/>
      <c r="I547" s="11"/>
    </row>
    <row r="548" spans="1:9" x14ac:dyDescent="0.25">
      <c r="A548" s="9" t="s">
        <v>55</v>
      </c>
      <c r="B548" t="s">
        <v>67</v>
      </c>
      <c r="C548" s="9">
        <v>236</v>
      </c>
      <c r="D548" s="9" t="str">
        <f t="shared" si="17"/>
        <v>KC_YT_Sep_Oct_Gamma_SC236</v>
      </c>
      <c r="E548" s="12">
        <v>1401264.6555999999</v>
      </c>
      <c r="F548" s="13">
        <v>3140857.0005345801</v>
      </c>
      <c r="G548" s="13"/>
      <c r="I548" s="11"/>
    </row>
    <row r="549" spans="1:9" x14ac:dyDescent="0.25">
      <c r="A549" s="9" t="s">
        <v>55</v>
      </c>
      <c r="B549" t="s">
        <v>67</v>
      </c>
      <c r="C549" s="9">
        <v>237</v>
      </c>
      <c r="D549" s="9" t="str">
        <f t="shared" si="17"/>
        <v>KC_YT_Sep_Oct_Gamma_SC237</v>
      </c>
      <c r="E549" s="12">
        <v>1407202.2176999999</v>
      </c>
      <c r="F549" s="13">
        <v>3147853.39967062</v>
      </c>
      <c r="G549" s="13"/>
      <c r="I549" s="11"/>
    </row>
    <row r="550" spans="1:9" x14ac:dyDescent="0.25">
      <c r="A550" s="9" t="s">
        <v>55</v>
      </c>
      <c r="B550" t="s">
        <v>67</v>
      </c>
      <c r="C550" s="9">
        <v>238</v>
      </c>
      <c r="D550" s="9" t="str">
        <f t="shared" si="17"/>
        <v>KC_YT_Sep_Oct_Gamma_SC238</v>
      </c>
      <c r="E550" s="12">
        <v>1413139.7797999999</v>
      </c>
      <c r="F550" s="13">
        <v>3154801.5024544601</v>
      </c>
      <c r="G550" s="13"/>
      <c r="I550" s="11"/>
    </row>
    <row r="551" spans="1:9" x14ac:dyDescent="0.25">
      <c r="A551" s="9" t="s">
        <v>55</v>
      </c>
      <c r="B551" t="s">
        <v>67</v>
      </c>
      <c r="C551" s="9">
        <v>239</v>
      </c>
      <c r="D551" s="9" t="str">
        <f t="shared" si="17"/>
        <v>KC_YT_Sep_Oct_Gamma_SC239</v>
      </c>
      <c r="E551" s="12">
        <v>1419077.3419000001</v>
      </c>
      <c r="F551" s="13">
        <v>3161701.6326696398</v>
      </c>
      <c r="G551" s="13"/>
      <c r="I551" s="11"/>
    </row>
    <row r="552" spans="1:9" x14ac:dyDescent="0.25">
      <c r="A552" s="9" t="s">
        <v>55</v>
      </c>
      <c r="B552" t="s">
        <v>67</v>
      </c>
      <c r="C552" s="9">
        <v>240</v>
      </c>
      <c r="D552" s="9" t="str">
        <f t="shared" si="17"/>
        <v>KC_YT_Sep_Oct_Gamma_SC240</v>
      </c>
      <c r="E552" s="12">
        <v>1425014.9040000001</v>
      </c>
      <c r="F552" s="13">
        <v>3168554.1124960901</v>
      </c>
      <c r="G552" s="13"/>
      <c r="I552" s="11"/>
    </row>
    <row r="553" spans="1:9" x14ac:dyDescent="0.25">
      <c r="A553" s="9" t="s">
        <v>55</v>
      </c>
      <c r="B553" t="s">
        <v>67</v>
      </c>
      <c r="C553" s="9">
        <v>241</v>
      </c>
      <c r="D553" s="9" t="str">
        <f t="shared" si="17"/>
        <v>KC_YT_Sep_Oct_Gamma_SC241</v>
      </c>
      <c r="E553" s="12">
        <v>1430952.4661000001</v>
      </c>
      <c r="F553" s="13">
        <v>3175359.2625008798</v>
      </c>
      <c r="G553" s="13"/>
      <c r="I553" s="11"/>
    </row>
    <row r="554" spans="1:9" x14ac:dyDescent="0.25">
      <c r="A554" s="9" t="s">
        <v>55</v>
      </c>
      <c r="B554" t="s">
        <v>67</v>
      </c>
      <c r="C554" s="9">
        <v>242</v>
      </c>
      <c r="D554" s="9" t="str">
        <f t="shared" si="17"/>
        <v>KC_YT_Sep_Oct_Gamma_SC242</v>
      </c>
      <c r="E554" s="12">
        <v>1436890.0282000001</v>
      </c>
      <c r="F554" s="13">
        <v>3182117.40162978</v>
      </c>
      <c r="G554" s="13"/>
      <c r="I554" s="11"/>
    </row>
    <row r="555" spans="1:9" x14ac:dyDescent="0.25">
      <c r="A555" s="9" t="s">
        <v>55</v>
      </c>
      <c r="B555" t="s">
        <v>67</v>
      </c>
      <c r="C555" s="9">
        <v>243</v>
      </c>
      <c r="D555" s="9" t="str">
        <f t="shared" si="17"/>
        <v>KC_YT_Sep_Oct_Gamma_SC243</v>
      </c>
      <c r="E555" s="12">
        <v>1442827.5903</v>
      </c>
      <c r="F555" s="13">
        <v>3188828.8471992002</v>
      </c>
      <c r="G555" s="13"/>
      <c r="I555" s="11"/>
    </row>
    <row r="556" spans="1:9" x14ac:dyDescent="0.25">
      <c r="A556" s="9" t="s">
        <v>55</v>
      </c>
      <c r="B556" t="s">
        <v>67</v>
      </c>
      <c r="C556" s="9">
        <v>244</v>
      </c>
      <c r="D556" s="9" t="str">
        <f t="shared" si="17"/>
        <v>KC_YT_Sep_Oct_Gamma_SC244</v>
      </c>
      <c r="E556" s="12">
        <v>1448765.1524</v>
      </c>
      <c r="F556" s="13">
        <v>3195493.9148888602</v>
      </c>
      <c r="G556" s="13"/>
      <c r="I556" s="11"/>
    </row>
    <row r="557" spans="1:9" x14ac:dyDescent="0.25">
      <c r="A557" s="9" t="s">
        <v>55</v>
      </c>
      <c r="B557" t="s">
        <v>67</v>
      </c>
      <c r="C557" s="9">
        <v>245</v>
      </c>
      <c r="D557" s="9" t="str">
        <f t="shared" si="17"/>
        <v>KC_YT_Sep_Oct_Gamma_SC245</v>
      </c>
      <c r="E557" s="12">
        <v>1454702.7145</v>
      </c>
      <c r="F557" s="13">
        <v>3202112.9187348899</v>
      </c>
      <c r="G557" s="13"/>
      <c r="I557" s="11"/>
    </row>
    <row r="558" spans="1:9" x14ac:dyDescent="0.25">
      <c r="A558" s="9" t="s">
        <v>55</v>
      </c>
      <c r="B558" t="s">
        <v>67</v>
      </c>
      <c r="C558" s="9">
        <v>246</v>
      </c>
      <c r="D558" s="9" t="str">
        <f t="shared" si="17"/>
        <v>KC_YT_Sep_Oct_Gamma_SC246</v>
      </c>
      <c r="E558" s="12">
        <v>1460640.2766</v>
      </c>
      <c r="F558" s="13">
        <v>3208686.17112352</v>
      </c>
      <c r="G558" s="13"/>
      <c r="I558" s="11"/>
    </row>
    <row r="559" spans="1:9" x14ac:dyDescent="0.25">
      <c r="A559" s="9" t="s">
        <v>55</v>
      </c>
      <c r="B559" t="s">
        <v>67</v>
      </c>
      <c r="C559" s="9">
        <v>247</v>
      </c>
      <c r="D559" s="9" t="str">
        <f t="shared" si="17"/>
        <v>KC_YT_Sep_Oct_Gamma_SC247</v>
      </c>
      <c r="E559" s="12">
        <v>1466577.8387</v>
      </c>
      <c r="F559" s="13">
        <v>3215213.9827852398</v>
      </c>
      <c r="G559" s="13"/>
      <c r="I559" s="11"/>
    </row>
    <row r="560" spans="1:9" x14ac:dyDescent="0.25">
      <c r="A560" s="9" t="s">
        <v>55</v>
      </c>
      <c r="B560" t="s">
        <v>67</v>
      </c>
      <c r="C560" s="9">
        <v>248</v>
      </c>
      <c r="D560" s="9" t="str">
        <f t="shared" si="17"/>
        <v>KC_YT_Sep_Oct_Gamma_SC248</v>
      </c>
      <c r="E560" s="12">
        <v>1472515.4007999999</v>
      </c>
      <c r="F560" s="13">
        <v>3221696.6627894901</v>
      </c>
      <c r="G560" s="13"/>
      <c r="I560" s="11"/>
    </row>
    <row r="561" spans="1:9" x14ac:dyDescent="0.25">
      <c r="A561" s="9" t="s">
        <v>55</v>
      </c>
      <c r="B561" t="s">
        <v>67</v>
      </c>
      <c r="C561" s="9">
        <v>249</v>
      </c>
      <c r="D561" s="9" t="str">
        <f t="shared" si="17"/>
        <v>KC_YT_Sep_Oct_Gamma_SC249</v>
      </c>
      <c r="E561" s="12">
        <v>1478452.9628999999</v>
      </c>
      <c r="F561" s="13">
        <v>3228134.5185398301</v>
      </c>
      <c r="G561" s="13"/>
      <c r="I561" s="11"/>
    </row>
    <row r="562" spans="1:9" x14ac:dyDescent="0.25">
      <c r="A562" s="9" t="s">
        <v>55</v>
      </c>
      <c r="B562" t="s">
        <v>67</v>
      </c>
      <c r="C562" s="9">
        <v>250</v>
      </c>
      <c r="D562" s="9" t="str">
        <f t="shared" si="17"/>
        <v>KC_YT_Sep_Oct_Gamma_SC250</v>
      </c>
      <c r="E562" s="12">
        <v>1484390.5249999999</v>
      </c>
      <c r="F562" s="13">
        <v>3234527.8557695602</v>
      </c>
      <c r="G562" s="13"/>
      <c r="I562" s="11"/>
    </row>
    <row r="563" spans="1:9" x14ac:dyDescent="0.25">
      <c r="A563" s="9" t="s">
        <v>55</v>
      </c>
      <c r="B563" t="s">
        <v>67</v>
      </c>
      <c r="C563" s="9">
        <v>251</v>
      </c>
      <c r="D563" s="9" t="str">
        <f t="shared" si="17"/>
        <v>KC_YT_Sep_Oct_Gamma_SC251</v>
      </c>
      <c r="E563" s="12">
        <v>1490328.0870999999</v>
      </c>
      <c r="F563" s="13">
        <v>3240876.9785377802</v>
      </c>
      <c r="G563" s="13"/>
      <c r="I563" s="11"/>
    </row>
    <row r="564" spans="1:9" x14ac:dyDescent="0.25">
      <c r="A564" s="9" t="s">
        <v>55</v>
      </c>
      <c r="B564" t="s">
        <v>67</v>
      </c>
      <c r="C564" s="9">
        <v>252</v>
      </c>
      <c r="D564" s="9" t="str">
        <f t="shared" si="17"/>
        <v>KC_YT_Sep_Oct_Gamma_SC252</v>
      </c>
      <c r="E564" s="12">
        <v>1496265.6492000001</v>
      </c>
      <c r="F564" s="13">
        <v>3247182.1892259498</v>
      </c>
      <c r="G564" s="13"/>
      <c r="I564" s="11"/>
    </row>
    <row r="565" spans="1:9" x14ac:dyDescent="0.25">
      <c r="A565" s="9" t="s">
        <v>55</v>
      </c>
      <c r="B565" t="s">
        <v>67</v>
      </c>
      <c r="C565" s="9">
        <v>253</v>
      </c>
      <c r="D565" s="9" t="str">
        <f t="shared" si="17"/>
        <v>KC_YT_Sep_Oct_Gamma_SC253</v>
      </c>
      <c r="E565" s="12">
        <v>1502203.2113000001</v>
      </c>
      <c r="F565" s="13">
        <v>3253443.7885348401</v>
      </c>
      <c r="G565" s="13"/>
      <c r="I565" s="11"/>
    </row>
    <row r="566" spans="1:9" x14ac:dyDescent="0.25">
      <c r="A566" s="9" t="s">
        <v>55</v>
      </c>
      <c r="B566" t="s">
        <v>67</v>
      </c>
      <c r="C566" s="9">
        <v>254</v>
      </c>
      <c r="D566" s="9" t="str">
        <f t="shared" si="17"/>
        <v>KC_YT_Sep_Oct_Gamma_SC254</v>
      </c>
      <c r="E566" s="12">
        <v>1508140.7734000001</v>
      </c>
      <c r="F566" s="13">
        <v>3259662.0754818502</v>
      </c>
      <c r="G566" s="13"/>
      <c r="I566" s="11"/>
    </row>
    <row r="567" spans="1:9" x14ac:dyDescent="0.25">
      <c r="A567" s="9" t="s">
        <v>55</v>
      </c>
      <c r="B567" t="s">
        <v>67</v>
      </c>
      <c r="C567" s="9">
        <v>255</v>
      </c>
      <c r="D567" s="9" t="str">
        <f t="shared" si="17"/>
        <v>KC_YT_Sep_Oct_Gamma_SC255</v>
      </c>
      <c r="E567" s="12">
        <v>1514078.3355</v>
      </c>
      <c r="F567" s="13">
        <v>3265837.3473988399</v>
      </c>
      <c r="G567" s="13"/>
      <c r="I567" s="11"/>
    </row>
    <row r="568" spans="1:9" x14ac:dyDescent="0.25">
      <c r="A568" s="9" t="s">
        <v>55</v>
      </c>
      <c r="B568" t="s">
        <v>67</v>
      </c>
      <c r="C568" s="9">
        <v>256</v>
      </c>
      <c r="D568" s="9" t="str">
        <f t="shared" si="17"/>
        <v>KC_YT_Sep_Oct_Gamma_SC256</v>
      </c>
      <c r="E568" s="12">
        <v>1520015.8976</v>
      </c>
      <c r="F568" s="13">
        <v>3271969.8999302201</v>
      </c>
      <c r="G568" s="13"/>
      <c r="I568" s="11"/>
    </row>
    <row r="569" spans="1:9" x14ac:dyDescent="0.25">
      <c r="A569" s="9" t="s">
        <v>55</v>
      </c>
      <c r="B569" t="s">
        <v>67</v>
      </c>
      <c r="C569" s="9">
        <v>257</v>
      </c>
      <c r="D569" s="9" t="str">
        <f t="shared" si="17"/>
        <v>KC_YT_Sep_Oct_Gamma_SC257</v>
      </c>
      <c r="E569" s="12">
        <v>1525953.4597</v>
      </c>
      <c r="F569" s="13">
        <v>3278060.0270315399</v>
      </c>
      <c r="G569" s="13"/>
      <c r="I569" s="11"/>
    </row>
    <row r="570" spans="1:9" x14ac:dyDescent="0.25">
      <c r="A570" s="9" t="s">
        <v>55</v>
      </c>
      <c r="B570" t="s">
        <v>67</v>
      </c>
      <c r="C570" s="9">
        <v>258</v>
      </c>
      <c r="D570" s="9" t="str">
        <f t="shared" si="17"/>
        <v>KC_YT_Sep_Oct_Gamma_SC258</v>
      </c>
      <c r="E570" s="12">
        <v>1531891.0218</v>
      </c>
      <c r="F570" s="13">
        <v>3284108.0209683301</v>
      </c>
      <c r="G570" s="13"/>
      <c r="I570" s="11"/>
    </row>
    <row r="571" spans="1:9" x14ac:dyDescent="0.25">
      <c r="A571" s="9" t="s">
        <v>55</v>
      </c>
      <c r="B571" t="s">
        <v>67</v>
      </c>
      <c r="C571" s="9">
        <v>259</v>
      </c>
      <c r="D571" s="9" t="str">
        <f t="shared" si="17"/>
        <v>KC_YT_Sep_Oct_Gamma_SC259</v>
      </c>
      <c r="E571" s="12">
        <v>1537828.5839</v>
      </c>
      <c r="F571" s="13">
        <v>3290114.1723154099</v>
      </c>
      <c r="G571" s="13"/>
      <c r="I571" s="11"/>
    </row>
    <row r="572" spans="1:9" x14ac:dyDescent="0.25">
      <c r="A572" s="9" t="s">
        <v>55</v>
      </c>
      <c r="B572" t="s">
        <v>67</v>
      </c>
      <c r="C572" s="9">
        <v>260</v>
      </c>
      <c r="D572" s="9" t="str">
        <f t="shared" si="17"/>
        <v>KC_YT_Sep_Oct_Gamma_SC260</v>
      </c>
      <c r="E572" s="12">
        <v>1543766.1459999999</v>
      </c>
      <c r="F572" s="13">
        <v>3296078.76995645</v>
      </c>
      <c r="G572" s="13"/>
      <c r="I572" s="11"/>
    </row>
    <row r="573" spans="1:9" x14ac:dyDescent="0.25">
      <c r="A573" s="9" t="s">
        <v>55</v>
      </c>
      <c r="B573" t="s">
        <v>67</v>
      </c>
      <c r="C573" s="9">
        <v>261</v>
      </c>
      <c r="D573" s="9" t="str">
        <f t="shared" si="17"/>
        <v>KC_YT_Sep_Oct_Gamma_SC261</v>
      </c>
      <c r="E573" s="12">
        <v>1549703.7080999999</v>
      </c>
      <c r="F573" s="13">
        <v>3302002.1010838901</v>
      </c>
      <c r="G573" s="13"/>
      <c r="I573" s="11"/>
    </row>
    <row r="574" spans="1:9" x14ac:dyDescent="0.25">
      <c r="A574" s="9" t="s">
        <v>55</v>
      </c>
      <c r="B574" t="s">
        <v>67</v>
      </c>
      <c r="C574" s="9">
        <v>262</v>
      </c>
      <c r="D574" s="9" t="str">
        <f t="shared" si="17"/>
        <v>KC_YT_Sep_Oct_Gamma_SC262</v>
      </c>
      <c r="E574" s="12">
        <v>1555641.2701999999</v>
      </c>
      <c r="F574" s="13">
        <v>3307884.45119922</v>
      </c>
      <c r="G574" s="13"/>
      <c r="I574" s="11"/>
    </row>
    <row r="575" spans="1:9" x14ac:dyDescent="0.25">
      <c r="A575" s="9" t="s">
        <v>55</v>
      </c>
      <c r="B575" t="s">
        <v>67</v>
      </c>
      <c r="C575" s="9">
        <v>263</v>
      </c>
      <c r="D575" s="9" t="str">
        <f t="shared" si="17"/>
        <v>KC_YT_Sep_Oct_Gamma_SC263</v>
      </c>
      <c r="E575" s="12">
        <v>1561578.8322999999</v>
      </c>
      <c r="F575" s="13">
        <v>3313726.1041135099</v>
      </c>
      <c r="G575" s="13"/>
      <c r="I575" s="11"/>
    </row>
    <row r="576" spans="1:9" x14ac:dyDescent="0.25">
      <c r="A576" s="9" t="s">
        <v>55</v>
      </c>
      <c r="B576" t="s">
        <v>67</v>
      </c>
      <c r="C576" s="9">
        <v>264</v>
      </c>
      <c r="D576" s="9" t="str">
        <f t="shared" si="17"/>
        <v>KC_YT_Sep_Oct_Gamma_SC264</v>
      </c>
      <c r="E576" s="12">
        <v>1567516.3944000001</v>
      </c>
      <c r="F576" s="13">
        <v>3319527.3419482801</v>
      </c>
      <c r="G576" s="13"/>
      <c r="I576" s="11"/>
    </row>
    <row r="577" spans="1:9" x14ac:dyDescent="0.25">
      <c r="A577" s="9" t="s">
        <v>55</v>
      </c>
      <c r="B577" t="s">
        <v>67</v>
      </c>
      <c r="C577" s="9">
        <v>265</v>
      </c>
      <c r="D577" s="9" t="str">
        <f t="shared" si="17"/>
        <v>KC_YT_Sep_Oct_Gamma_SC265</v>
      </c>
      <c r="E577" s="12">
        <v>1573453.9565000001</v>
      </c>
      <c r="F577" s="13">
        <v>3325288.44513667</v>
      </c>
      <c r="G577" s="13"/>
      <c r="I577" s="11"/>
    </row>
    <row r="578" spans="1:9" x14ac:dyDescent="0.25">
      <c r="A578" s="9" t="s">
        <v>55</v>
      </c>
      <c r="B578" t="s">
        <v>67</v>
      </c>
      <c r="C578" s="9">
        <v>266</v>
      </c>
      <c r="D578" s="9" t="str">
        <f t="shared" si="17"/>
        <v>KC_YT_Sep_Oct_Gamma_SC266</v>
      </c>
      <c r="E578" s="12">
        <v>1579391.5186000001</v>
      </c>
      <c r="F578" s="13">
        <v>3331009.6924248398</v>
      </c>
      <c r="G578" s="13"/>
      <c r="I578" s="11"/>
    </row>
    <row r="579" spans="1:9" x14ac:dyDescent="0.25">
      <c r="A579" s="9" t="s">
        <v>55</v>
      </c>
      <c r="B579" t="s">
        <v>67</v>
      </c>
      <c r="C579" s="9">
        <v>267</v>
      </c>
      <c r="D579" s="9" t="str">
        <f t="shared" si="17"/>
        <v>KC_YT_Sep_Oct_Gamma_SC267</v>
      </c>
      <c r="E579" s="12">
        <v>1585329.0807</v>
      </c>
      <c r="F579" s="13">
        <v>3336691.3608737201</v>
      </c>
      <c r="G579" s="13"/>
      <c r="I579" s="11"/>
    </row>
    <row r="580" spans="1:9" x14ac:dyDescent="0.25">
      <c r="A580" s="9" t="s">
        <v>55</v>
      </c>
      <c r="B580" t="s">
        <v>67</v>
      </c>
      <c r="C580" s="9">
        <v>268</v>
      </c>
      <c r="D580" s="9" t="str">
        <f t="shared" si="17"/>
        <v>KC_YT_Sep_Oct_Gamma_SC268</v>
      </c>
      <c r="E580" s="12">
        <v>1591266.6428</v>
      </c>
      <c r="F580" s="13">
        <v>3342333.7258609501</v>
      </c>
      <c r="G580" s="13"/>
      <c r="I580" s="11"/>
    </row>
    <row r="581" spans="1:9" x14ac:dyDescent="0.25">
      <c r="A581" s="9" t="s">
        <v>55</v>
      </c>
      <c r="B581" t="s">
        <v>67</v>
      </c>
      <c r="C581" s="9">
        <v>269</v>
      </c>
      <c r="D581" s="9" t="str">
        <f t="shared" si="17"/>
        <v>KC_YT_Sep_Oct_Gamma_SC269</v>
      </c>
      <c r="E581" s="12">
        <v>1597204.2049</v>
      </c>
      <c r="F581" s="13">
        <v>3347937.0610831399</v>
      </c>
      <c r="G581" s="13"/>
      <c r="I581" s="11"/>
    </row>
    <row r="582" spans="1:9" x14ac:dyDescent="0.25">
      <c r="A582" s="9" t="s">
        <v>55</v>
      </c>
      <c r="B582" t="s">
        <v>67</v>
      </c>
      <c r="C582" s="9">
        <v>270</v>
      </c>
      <c r="D582" s="9" t="str">
        <f t="shared" si="17"/>
        <v>KC_YT_Sep_Oct_Gamma_SC270</v>
      </c>
      <c r="E582" s="12">
        <v>1603141.767</v>
      </c>
      <c r="F582" s="13">
        <v>3353501.6385583002</v>
      </c>
      <c r="G582" s="13"/>
      <c r="I582" s="11"/>
    </row>
    <row r="583" spans="1:9" x14ac:dyDescent="0.25">
      <c r="A583" s="9" t="s">
        <v>55</v>
      </c>
      <c r="B583" t="s">
        <v>67</v>
      </c>
      <c r="C583" s="9">
        <v>271</v>
      </c>
      <c r="D583" s="9" t="str">
        <f t="shared" si="17"/>
        <v>KC_YT_Sep_Oct_Gamma_SC271</v>
      </c>
      <c r="E583" s="12">
        <v>1609079.3291</v>
      </c>
      <c r="F583" s="13">
        <v>3359027.7286286</v>
      </c>
      <c r="G583" s="13"/>
      <c r="I583" s="11"/>
    </row>
    <row r="584" spans="1:9" x14ac:dyDescent="0.25">
      <c r="A584" s="9" t="s">
        <v>55</v>
      </c>
      <c r="B584" t="s">
        <v>67</v>
      </c>
      <c r="C584" s="9">
        <v>272</v>
      </c>
      <c r="D584" s="9" t="str">
        <f t="shared" si="17"/>
        <v>KC_YT_Sep_Oct_Gamma_SC272</v>
      </c>
      <c r="E584" s="12">
        <v>1615016.8912</v>
      </c>
      <c r="F584" s="13">
        <v>3364515.5999632799</v>
      </c>
      <c r="G584" s="13"/>
      <c r="I584" s="11"/>
    </row>
    <row r="585" spans="1:9" x14ac:dyDescent="0.25">
      <c r="A585" s="9" t="s">
        <v>55</v>
      </c>
      <c r="B585" t="s">
        <v>67</v>
      </c>
      <c r="C585" s="9">
        <v>273</v>
      </c>
      <c r="D585" s="9" t="str">
        <f t="shared" si="17"/>
        <v>KC_YT_Sep_Oct_Gamma_SC273</v>
      </c>
      <c r="E585" s="12">
        <v>1620954.4532999999</v>
      </c>
      <c r="F585" s="13">
        <v>3369965.5195618598</v>
      </c>
      <c r="G585" s="13"/>
      <c r="I585" s="11"/>
    </row>
    <row r="586" spans="1:9" x14ac:dyDescent="0.25">
      <c r="A586" s="9" t="s">
        <v>55</v>
      </c>
      <c r="B586" t="s">
        <v>67</v>
      </c>
      <c r="C586" s="9">
        <v>274</v>
      </c>
      <c r="D586" s="9" t="str">
        <f t="shared" si="17"/>
        <v>KC_YT_Sep_Oct_Gamma_SC274</v>
      </c>
      <c r="E586" s="12">
        <v>1626892.0153999999</v>
      </c>
      <c r="F586" s="13">
        <v>3375377.7527574701</v>
      </c>
      <c r="G586" s="13"/>
      <c r="I586" s="11"/>
    </row>
    <row r="587" spans="1:9" x14ac:dyDescent="0.25">
      <c r="A587" s="9" t="s">
        <v>55</v>
      </c>
      <c r="B587" t="s">
        <v>67</v>
      </c>
      <c r="C587" s="9">
        <v>275</v>
      </c>
      <c r="D587" s="9" t="str">
        <f t="shared" si="17"/>
        <v>KC_YT_Sep_Oct_Gamma_SC275</v>
      </c>
      <c r="E587" s="12">
        <v>1632829.5774999999</v>
      </c>
      <c r="F587" s="13">
        <v>3380752.56322048</v>
      </c>
      <c r="G587" s="13"/>
      <c r="I587" s="11"/>
    </row>
    <row r="588" spans="1:9" x14ac:dyDescent="0.25">
      <c r="A588" s="9" t="s">
        <v>55</v>
      </c>
      <c r="B588" t="s">
        <v>67</v>
      </c>
      <c r="C588" s="9">
        <v>276</v>
      </c>
      <c r="D588" s="9" t="str">
        <f t="shared" si="17"/>
        <v>KC_YT_Sep_Oct_Gamma_SC276</v>
      </c>
      <c r="E588" s="12">
        <v>1638767.1396000001</v>
      </c>
      <c r="F588" s="13">
        <v>3386090.21296228</v>
      </c>
      <c r="G588" s="13"/>
      <c r="I588" s="11"/>
    </row>
    <row r="589" spans="1:9" x14ac:dyDescent="0.25">
      <c r="A589" s="9" t="s">
        <v>55</v>
      </c>
      <c r="B589" t="s">
        <v>67</v>
      </c>
      <c r="C589" s="9">
        <v>277</v>
      </c>
      <c r="D589" s="9" t="str">
        <f t="shared" si="17"/>
        <v>KC_YT_Sep_Oct_Gamma_SC277</v>
      </c>
      <c r="E589" s="12">
        <v>1644704.7017000001</v>
      </c>
      <c r="F589" s="13">
        <v>3391390.9623392499</v>
      </c>
      <c r="G589" s="13"/>
      <c r="I589" s="11"/>
    </row>
    <row r="590" spans="1:9" x14ac:dyDescent="0.25">
      <c r="A590" s="9" t="s">
        <v>55</v>
      </c>
      <c r="B590" t="s">
        <v>67</v>
      </c>
      <c r="C590" s="9">
        <v>278</v>
      </c>
      <c r="D590" s="9" t="str">
        <f t="shared" si="17"/>
        <v>KC_YT_Sep_Oct_Gamma_SC278</v>
      </c>
      <c r="E590" s="12">
        <v>1650642.2638000001</v>
      </c>
      <c r="F590" s="13">
        <v>3396655.07005696</v>
      </c>
      <c r="G590" s="13"/>
      <c r="I590" s="11"/>
    </row>
    <row r="591" spans="1:9" x14ac:dyDescent="0.25">
      <c r="A591" s="9" t="s">
        <v>55</v>
      </c>
      <c r="B591" t="s">
        <v>67</v>
      </c>
      <c r="C591" s="9">
        <v>279</v>
      </c>
      <c r="D591" s="9" t="str">
        <f t="shared" si="17"/>
        <v>KC_YT_Sep_Oct_Gamma_SC279</v>
      </c>
      <c r="E591" s="12">
        <v>1656579.8259000001</v>
      </c>
      <c r="F591" s="13">
        <v>3401882.7931745099</v>
      </c>
      <c r="G591" s="13"/>
      <c r="I591" s="11"/>
    </row>
    <row r="592" spans="1:9" x14ac:dyDescent="0.25">
      <c r="A592" s="9" t="s">
        <v>55</v>
      </c>
      <c r="B592" t="s">
        <v>67</v>
      </c>
      <c r="C592" s="9">
        <v>280</v>
      </c>
      <c r="D592" s="9" t="str">
        <f t="shared" ref="D592:D623" si="18">A592&amp;"_"&amp;B592&amp;C592</f>
        <v>KC_YT_Sep_Oct_Gamma_SC280</v>
      </c>
      <c r="E592" s="12">
        <v>1662517.388</v>
      </c>
      <c r="F592" s="13">
        <v>3407074.3871090398</v>
      </c>
      <c r="G592" s="13"/>
      <c r="I592" s="11"/>
    </row>
    <row r="593" spans="1:9" x14ac:dyDescent="0.25">
      <c r="A593" s="9" t="s">
        <v>55</v>
      </c>
      <c r="B593" t="s">
        <v>67</v>
      </c>
      <c r="C593" s="9">
        <v>281</v>
      </c>
      <c r="D593" s="9" t="str">
        <f t="shared" si="18"/>
        <v>KC_YT_Sep_Oct_Gamma_SC281</v>
      </c>
      <c r="E593" s="12">
        <v>1668454.9501</v>
      </c>
      <c r="F593" s="13">
        <v>3412230.1056404398</v>
      </c>
      <c r="G593" s="13"/>
      <c r="I593" s="11"/>
    </row>
    <row r="594" spans="1:9" x14ac:dyDescent="0.25">
      <c r="A594" s="9" t="s">
        <v>55</v>
      </c>
      <c r="B594" t="s">
        <v>67</v>
      </c>
      <c r="C594" s="9">
        <v>282</v>
      </c>
      <c r="D594" s="9" t="str">
        <f t="shared" si="18"/>
        <v>KC_YT_Sep_Oct_Gamma_SC282</v>
      </c>
      <c r="E594" s="12">
        <v>1674392.5122</v>
      </c>
      <c r="F594" s="13">
        <v>3417350.2009161902</v>
      </c>
      <c r="G594" s="13"/>
      <c r="I594" s="11"/>
    </row>
    <row r="595" spans="1:9" x14ac:dyDescent="0.25">
      <c r="A595" s="9" t="s">
        <v>55</v>
      </c>
      <c r="B595" t="s">
        <v>67</v>
      </c>
      <c r="C595" s="9">
        <v>283</v>
      </c>
      <c r="D595" s="9" t="str">
        <f t="shared" si="18"/>
        <v>KC_YT_Sep_Oct_Gamma_SC283</v>
      </c>
      <c r="E595" s="12">
        <v>1680330.0743</v>
      </c>
      <c r="F595" s="13">
        <v>3422434.9234564099</v>
      </c>
      <c r="G595" s="13"/>
      <c r="I595" s="11"/>
    </row>
    <row r="596" spans="1:9" x14ac:dyDescent="0.25">
      <c r="A596" s="9" t="s">
        <v>55</v>
      </c>
      <c r="B596" t="s">
        <v>67</v>
      </c>
      <c r="C596" s="9">
        <v>284</v>
      </c>
      <c r="D596" s="9" t="str">
        <f t="shared" si="18"/>
        <v>KC_YT_Sep_Oct_Gamma_SC284</v>
      </c>
      <c r="E596" s="12">
        <v>1686267.6364</v>
      </c>
      <c r="F596" s="13">
        <v>3427484.5221589399</v>
      </c>
      <c r="G596" s="13"/>
      <c r="I596" s="11"/>
    </row>
    <row r="597" spans="1:9" x14ac:dyDescent="0.25">
      <c r="A597" s="9" t="s">
        <v>55</v>
      </c>
      <c r="B597" t="s">
        <v>67</v>
      </c>
      <c r="C597" s="9">
        <v>285</v>
      </c>
      <c r="D597" s="9" t="str">
        <f t="shared" si="18"/>
        <v>KC_YT_Sep_Oct_Gamma_SC285</v>
      </c>
      <c r="E597" s="12">
        <v>1692205.1984999999</v>
      </c>
      <c r="F597" s="13">
        <v>3432499.2443047198</v>
      </c>
      <c r="G597" s="13"/>
      <c r="I597" s="11"/>
    </row>
    <row r="598" spans="1:9" x14ac:dyDescent="0.25">
      <c r="A598" s="9" t="s">
        <v>55</v>
      </c>
      <c r="B598" t="s">
        <v>67</v>
      </c>
      <c r="C598" s="9">
        <v>286</v>
      </c>
      <c r="D598" s="9" t="str">
        <f t="shared" si="18"/>
        <v>KC_YT_Sep_Oct_Gamma_SC286</v>
      </c>
      <c r="E598" s="12">
        <v>1698142.7605999999</v>
      </c>
      <c r="F598" s="13">
        <v>3437479.33556318</v>
      </c>
      <c r="G598" s="13"/>
      <c r="I598" s="11"/>
    </row>
    <row r="599" spans="1:9" x14ac:dyDescent="0.25">
      <c r="A599" s="9" t="s">
        <v>55</v>
      </c>
      <c r="B599" t="s">
        <v>67</v>
      </c>
      <c r="C599" s="9">
        <v>287</v>
      </c>
      <c r="D599" s="9" t="str">
        <f t="shared" si="18"/>
        <v>KC_YT_Sep_Oct_Gamma_SC287</v>
      </c>
      <c r="E599" s="12">
        <v>1704080.3226999999</v>
      </c>
      <c r="F599" s="13">
        <v>3442425.0399978301</v>
      </c>
      <c r="G599" s="13"/>
      <c r="I599" s="11"/>
    </row>
    <row r="600" spans="1:9" x14ac:dyDescent="0.25">
      <c r="A600" s="9" t="s">
        <v>55</v>
      </c>
      <c r="B600" t="s">
        <v>67</v>
      </c>
      <c r="C600" s="9">
        <v>288</v>
      </c>
      <c r="D600" s="9" t="str">
        <f t="shared" si="18"/>
        <v>KC_YT_Sep_Oct_Gamma_SC288</v>
      </c>
      <c r="E600" s="12">
        <v>1710017.8848000001</v>
      </c>
      <c r="F600" s="13">
        <v>3447336.6000719802</v>
      </c>
      <c r="G600" s="13"/>
      <c r="I600" s="11"/>
    </row>
    <row r="601" spans="1:9" x14ac:dyDescent="0.25">
      <c r="A601" s="9" t="s">
        <v>55</v>
      </c>
      <c r="B601" t="s">
        <v>67</v>
      </c>
      <c r="C601" s="9">
        <v>289</v>
      </c>
      <c r="D601" s="9" t="str">
        <f t="shared" si="18"/>
        <v>KC_YT_Sep_Oct_Gamma_SC289</v>
      </c>
      <c r="E601" s="12">
        <v>1715955.4469000001</v>
      </c>
      <c r="F601" s="13">
        <v>3452214.2566545</v>
      </c>
      <c r="G601" s="13"/>
      <c r="I601" s="11"/>
    </row>
    <row r="602" spans="1:9" x14ac:dyDescent="0.25">
      <c r="A602" s="9" t="s">
        <v>55</v>
      </c>
      <c r="B602" t="s">
        <v>67</v>
      </c>
      <c r="C602" s="9">
        <v>290</v>
      </c>
      <c r="D602" s="9" t="str">
        <f t="shared" si="18"/>
        <v>KC_YT_Sep_Oct_Gamma_SC290</v>
      </c>
      <c r="E602" s="12">
        <v>1721893.0090000001</v>
      </c>
      <c r="F602" s="13">
        <v>3457058.2490258501</v>
      </c>
      <c r="G602" s="13"/>
      <c r="I602" s="11"/>
    </row>
    <row r="603" spans="1:9" x14ac:dyDescent="0.25">
      <c r="A603" s="9" t="s">
        <v>55</v>
      </c>
      <c r="B603" t="s">
        <v>67</v>
      </c>
      <c r="C603" s="9">
        <v>291</v>
      </c>
      <c r="D603" s="9" t="str">
        <f t="shared" si="18"/>
        <v>KC_YT_Sep_Oct_Gamma_SC291</v>
      </c>
      <c r="E603" s="12">
        <v>1727830.5711000001</v>
      </c>
      <c r="F603" s="13">
        <v>3461868.8148840298</v>
      </c>
      <c r="G603" s="13"/>
      <c r="I603" s="11"/>
    </row>
    <row r="604" spans="1:9" x14ac:dyDescent="0.25">
      <c r="A604" s="9" t="s">
        <v>55</v>
      </c>
      <c r="B604" t="s">
        <v>67</v>
      </c>
      <c r="C604" s="9">
        <v>292</v>
      </c>
      <c r="D604" s="9" t="str">
        <f t="shared" si="18"/>
        <v>KC_YT_Sep_Oct_Gamma_SC292</v>
      </c>
      <c r="E604" s="12">
        <v>1733768.1332</v>
      </c>
      <c r="F604" s="13">
        <v>3466646.1903508399</v>
      </c>
      <c r="G604" s="13"/>
      <c r="I604" s="11"/>
    </row>
    <row r="605" spans="1:9" x14ac:dyDescent="0.25">
      <c r="A605" s="9" t="s">
        <v>55</v>
      </c>
      <c r="B605" t="s">
        <v>67</v>
      </c>
      <c r="C605" s="9">
        <v>293</v>
      </c>
      <c r="D605" s="9" t="str">
        <f t="shared" si="18"/>
        <v>KC_YT_Sep_Oct_Gamma_SC293</v>
      </c>
      <c r="E605" s="12">
        <v>1739705.6953</v>
      </c>
      <c r="F605" s="13">
        <v>3471390.6099780798</v>
      </c>
      <c r="G605" s="13"/>
      <c r="I605" s="11"/>
    </row>
    <row r="606" spans="1:9" x14ac:dyDescent="0.25">
      <c r="A606" s="9" t="s">
        <v>55</v>
      </c>
      <c r="B606" t="s">
        <v>67</v>
      </c>
      <c r="C606" s="9">
        <v>294</v>
      </c>
      <c r="D606" s="9" t="str">
        <f t="shared" si="18"/>
        <v>KC_YT_Sep_Oct_Gamma_SC294</v>
      </c>
      <c r="E606" s="12">
        <v>1745643.2574</v>
      </c>
      <c r="F606" s="13">
        <v>3476102.3067539101</v>
      </c>
      <c r="G606" s="13"/>
      <c r="I606" s="11"/>
    </row>
    <row r="607" spans="1:9" x14ac:dyDescent="0.25">
      <c r="A607" s="9" t="s">
        <v>55</v>
      </c>
      <c r="B607" t="s">
        <v>67</v>
      </c>
      <c r="C607" s="9">
        <v>295</v>
      </c>
      <c r="D607" s="9" t="str">
        <f t="shared" si="18"/>
        <v>KC_YT_Sep_Oct_Gamma_SC295</v>
      </c>
      <c r="E607" s="12">
        <v>1751580.8195</v>
      </c>
      <c r="F607" s="13">
        <v>3480781.5121093499</v>
      </c>
      <c r="G607" s="13"/>
      <c r="I607" s="11"/>
    </row>
    <row r="608" spans="1:9" x14ac:dyDescent="0.25">
      <c r="A608" s="9" t="s">
        <v>55</v>
      </c>
      <c r="B608" t="s">
        <v>67</v>
      </c>
      <c r="C608" s="9">
        <v>296</v>
      </c>
      <c r="D608" s="9" t="str">
        <f t="shared" si="18"/>
        <v>KC_YT_Sep_Oct_Gamma_SC296</v>
      </c>
      <c r="E608" s="12">
        <v>1757518.3816</v>
      </c>
      <c r="F608" s="13">
        <v>3485428.4559248001</v>
      </c>
      <c r="G608" s="13"/>
      <c r="I608" s="11"/>
    </row>
    <row r="609" spans="1:9" x14ac:dyDescent="0.25">
      <c r="A609" s="9" t="s">
        <v>55</v>
      </c>
      <c r="B609" t="s">
        <v>67</v>
      </c>
      <c r="C609" s="9">
        <v>297</v>
      </c>
      <c r="D609" s="9" t="str">
        <f t="shared" si="18"/>
        <v>KC_YT_Sep_Oct_Gamma_SC297</v>
      </c>
      <c r="E609" s="12">
        <v>1763455.9436999999</v>
      </c>
      <c r="F609" s="13">
        <v>3490043.3665366801</v>
      </c>
      <c r="G609" s="13"/>
      <c r="I609" s="11"/>
    </row>
    <row r="610" spans="1:9" x14ac:dyDescent="0.25">
      <c r="A610" s="9" t="s">
        <v>55</v>
      </c>
      <c r="B610" t="s">
        <v>67</v>
      </c>
      <c r="C610" s="9">
        <v>298</v>
      </c>
      <c r="D610" s="9" t="str">
        <f t="shared" si="18"/>
        <v>KC_YT_Sep_Oct_Gamma_SC298</v>
      </c>
      <c r="E610" s="12">
        <v>1769393.5057999999</v>
      </c>
      <c r="F610" s="13">
        <v>3494626.47074414</v>
      </c>
      <c r="G610" s="13"/>
      <c r="I610" s="11"/>
    </row>
    <row r="611" spans="1:9" x14ac:dyDescent="0.25">
      <c r="A611" s="9" t="s">
        <v>55</v>
      </c>
      <c r="B611" t="s">
        <v>67</v>
      </c>
      <c r="C611" s="9">
        <v>299</v>
      </c>
      <c r="D611" s="9" t="str">
        <f t="shared" si="18"/>
        <v>KC_YT_Sep_Oct_Gamma_SC299</v>
      </c>
      <c r="E611" s="12">
        <v>1775331.0678999999</v>
      </c>
      <c r="F611" s="13">
        <v>3499177.99381585</v>
      </c>
      <c r="G611" s="13"/>
      <c r="I611" s="11"/>
    </row>
    <row r="612" spans="1:9" x14ac:dyDescent="0.25">
      <c r="A612" s="9" t="s">
        <v>55</v>
      </c>
      <c r="B612" t="s">
        <v>67</v>
      </c>
      <c r="C612" s="9">
        <v>300</v>
      </c>
      <c r="D612" s="9" t="str">
        <f t="shared" si="18"/>
        <v>KC_YT_Sep_Oct_Gamma_SC300</v>
      </c>
      <c r="E612" s="12">
        <v>1781268.63</v>
      </c>
      <c r="F612" s="13">
        <v>3503698.1594969202</v>
      </c>
      <c r="G612" s="13"/>
      <c r="I612" s="11"/>
    </row>
    <row r="613" spans="1:9" x14ac:dyDescent="0.25">
      <c r="A613" s="9" t="s">
        <v>55</v>
      </c>
      <c r="B613" t="s">
        <v>68</v>
      </c>
      <c r="C613" s="9">
        <v>1</v>
      </c>
      <c r="D613" s="9" t="str">
        <f t="shared" si="18"/>
        <v>KC_Twitter_Sep_Oct_Gamma_SC1</v>
      </c>
      <c r="E613" s="12">
        <v>2057.5122767299899</v>
      </c>
      <c r="F613" s="13">
        <v>762.10639933041398</v>
      </c>
      <c r="G613" s="13"/>
      <c r="I613" s="11"/>
    </row>
    <row r="614" spans="1:9" x14ac:dyDescent="0.25">
      <c r="A614" s="9" t="s">
        <v>55</v>
      </c>
      <c r="B614" t="s">
        <v>68</v>
      </c>
      <c r="C614" s="9">
        <v>2</v>
      </c>
      <c r="D614" s="9" t="str">
        <f t="shared" si="18"/>
        <v>KC_Twitter_Sep_Oct_Gamma_SC2</v>
      </c>
      <c r="E614" s="12">
        <v>4115.0245534599799</v>
      </c>
      <c r="F614" s="13">
        <v>2420.7691898469002</v>
      </c>
      <c r="G614" s="13"/>
      <c r="I614" s="11"/>
    </row>
    <row r="615" spans="1:9" x14ac:dyDescent="0.25">
      <c r="A615" s="9" t="s">
        <v>55</v>
      </c>
      <c r="B615" t="s">
        <v>68</v>
      </c>
      <c r="C615" s="9">
        <v>3</v>
      </c>
      <c r="D615" s="9" t="str">
        <f t="shared" si="18"/>
        <v>KC_Twitter_Sep_Oct_Gamma_SC3</v>
      </c>
      <c r="E615" s="12">
        <v>6172.5368301899698</v>
      </c>
      <c r="F615" s="13">
        <v>4742.42815757884</v>
      </c>
      <c r="G615" s="13"/>
      <c r="I615" s="11"/>
    </row>
    <row r="616" spans="1:9" x14ac:dyDescent="0.25">
      <c r="A616" s="9" t="s">
        <v>55</v>
      </c>
      <c r="B616" t="s">
        <v>68</v>
      </c>
      <c r="C616" s="9">
        <v>4</v>
      </c>
      <c r="D616" s="9" t="str">
        <f t="shared" si="18"/>
        <v>KC_Twitter_Sep_Oct_Gamma_SC4</v>
      </c>
      <c r="E616" s="12">
        <v>8230.0491069199707</v>
      </c>
      <c r="F616" s="13">
        <v>7622.8711740361096</v>
      </c>
      <c r="G616" s="13"/>
      <c r="I616" s="11"/>
    </row>
    <row r="617" spans="1:9" x14ac:dyDescent="0.25">
      <c r="A617" s="9" t="s">
        <v>55</v>
      </c>
      <c r="B617" t="s">
        <v>68</v>
      </c>
      <c r="C617" s="9">
        <v>5</v>
      </c>
      <c r="D617" s="9" t="str">
        <f t="shared" si="18"/>
        <v>KC_Twitter_Sep_Oct_Gamma_SC5</v>
      </c>
      <c r="E617" s="12">
        <v>10287.56138365</v>
      </c>
      <c r="F617" s="13">
        <v>10993.9770184586</v>
      </c>
      <c r="G617" s="13"/>
      <c r="I617" s="11"/>
    </row>
    <row r="618" spans="1:9" x14ac:dyDescent="0.25">
      <c r="A618" s="9" t="s">
        <v>55</v>
      </c>
      <c r="B618" t="s">
        <v>68</v>
      </c>
      <c r="C618" s="9">
        <v>6</v>
      </c>
      <c r="D618" s="9" t="str">
        <f t="shared" si="18"/>
        <v>KC_Twitter_Sep_Oct_Gamma_SC6</v>
      </c>
      <c r="E618" s="12">
        <v>12345.0736603799</v>
      </c>
      <c r="F618" s="13">
        <v>14805.1707782011</v>
      </c>
      <c r="G618" s="13"/>
      <c r="I618" s="11"/>
    </row>
    <row r="619" spans="1:9" x14ac:dyDescent="0.25">
      <c r="A619" s="9" t="s">
        <v>55</v>
      </c>
      <c r="B619" t="s">
        <v>68</v>
      </c>
      <c r="C619" s="9">
        <v>7</v>
      </c>
      <c r="D619" s="9" t="str">
        <f t="shared" si="18"/>
        <v>KC_Twitter_Sep_Oct_Gamma_SC7</v>
      </c>
      <c r="E619" s="12">
        <v>14402.5859371099</v>
      </c>
      <c r="F619" s="13">
        <v>19016.247087792599</v>
      </c>
      <c r="G619" s="13"/>
      <c r="I619" s="11"/>
    </row>
    <row r="620" spans="1:9" x14ac:dyDescent="0.25">
      <c r="A620" s="9" t="s">
        <v>55</v>
      </c>
      <c r="B620" t="s">
        <v>68</v>
      </c>
      <c r="C620" s="9">
        <v>8</v>
      </c>
      <c r="D620" s="9" t="str">
        <f t="shared" si="18"/>
        <v>KC_Twitter_Sep_Oct_Gamma_SC8</v>
      </c>
      <c r="E620" s="12">
        <v>16460.098213839901</v>
      </c>
      <c r="F620" s="13">
        <v>23593.8463662129</v>
      </c>
      <c r="G620" s="13"/>
      <c r="I620" s="11"/>
    </row>
    <row r="621" spans="1:9" x14ac:dyDescent="0.25">
      <c r="A621" s="9" t="s">
        <v>55</v>
      </c>
      <c r="B621" t="s">
        <v>68</v>
      </c>
      <c r="C621" s="9">
        <v>9</v>
      </c>
      <c r="D621" s="9" t="str">
        <f t="shared" si="18"/>
        <v>KC_Twitter_Sep_Oct_Gamma_SC9</v>
      </c>
      <c r="E621" s="12">
        <v>18517.610490569899</v>
      </c>
      <c r="F621" s="13">
        <v>28509.469088552702</v>
      </c>
      <c r="G621" s="13"/>
      <c r="I621" s="11"/>
    </row>
    <row r="622" spans="1:9" x14ac:dyDescent="0.25">
      <c r="A622" s="9" t="s">
        <v>55</v>
      </c>
      <c r="B622" t="s">
        <v>68</v>
      </c>
      <c r="C622" s="9">
        <v>10</v>
      </c>
      <c r="D622" s="9" t="str">
        <f t="shared" si="18"/>
        <v>KC_Twitter_Sep_Oct_Gamma_SC10</v>
      </c>
      <c r="E622" s="12">
        <v>20575.122767299901</v>
      </c>
      <c r="F622" s="13">
        <v>33738.249013779001</v>
      </c>
      <c r="G622" s="13"/>
      <c r="I622" s="11"/>
    </row>
    <row r="623" spans="1:9" x14ac:dyDescent="0.25">
      <c r="A623" s="9" t="s">
        <v>55</v>
      </c>
      <c r="B623" t="s">
        <v>68</v>
      </c>
      <c r="C623" s="9">
        <v>11</v>
      </c>
      <c r="D623" s="9" t="str">
        <f t="shared" si="18"/>
        <v>KC_Twitter_Sep_Oct_Gamma_SC11</v>
      </c>
      <c r="E623" s="12">
        <v>22632.635044029899</v>
      </c>
      <c r="F623" s="13">
        <v>39258.143294365203</v>
      </c>
      <c r="G623" s="13"/>
      <c r="I623" s="11"/>
    </row>
    <row r="624" spans="1:9" x14ac:dyDescent="0.25">
      <c r="A624" s="9" t="s">
        <v>55</v>
      </c>
      <c r="B624" t="s">
        <v>68</v>
      </c>
      <c r="C624" s="9">
        <v>12</v>
      </c>
      <c r="D624" s="9" t="str">
        <f t="shared" ref="D624:D655" si="19">A624&amp;"_"&amp;B624&amp;C624</f>
        <v>KC_Twitter_Sep_Oct_Gamma_SC12</v>
      </c>
      <c r="E624" s="12">
        <v>24690.147320759901</v>
      </c>
      <c r="F624" s="13">
        <v>45049.370165158303</v>
      </c>
      <c r="G624" s="13"/>
      <c r="I624" s="11"/>
    </row>
    <row r="625" spans="1:9" x14ac:dyDescent="0.25">
      <c r="A625" s="9" t="s">
        <v>55</v>
      </c>
      <c r="B625" t="s">
        <v>68</v>
      </c>
      <c r="C625" s="9">
        <v>13</v>
      </c>
      <c r="D625" s="9" t="str">
        <f t="shared" si="19"/>
        <v>KC_Twitter_Sep_Oct_Gamma_SC13</v>
      </c>
      <c r="E625" s="12">
        <v>26747.659597489899</v>
      </c>
      <c r="F625" s="13">
        <v>51094.002716317198</v>
      </c>
      <c r="G625" s="13"/>
      <c r="I625" s="11"/>
    </row>
    <row r="626" spans="1:9" x14ac:dyDescent="0.25">
      <c r="A626" s="9" t="s">
        <v>55</v>
      </c>
      <c r="B626" t="s">
        <v>68</v>
      </c>
      <c r="C626" s="9">
        <v>14</v>
      </c>
      <c r="D626" s="9" t="str">
        <f t="shared" si="19"/>
        <v>KC_Twitter_Sep_Oct_Gamma_SC14</v>
      </c>
      <c r="E626" s="12">
        <v>28805.171874219901</v>
      </c>
      <c r="F626" s="13">
        <v>57375.665838365298</v>
      </c>
      <c r="G626" s="13"/>
      <c r="I626" s="11"/>
    </row>
    <row r="627" spans="1:9" x14ac:dyDescent="0.25">
      <c r="A627" s="9" t="s">
        <v>55</v>
      </c>
      <c r="B627" t="s">
        <v>68</v>
      </c>
      <c r="C627" s="9">
        <v>15</v>
      </c>
      <c r="D627" s="9" t="str">
        <f t="shared" si="19"/>
        <v>KC_Twitter_Sep_Oct_Gamma_SC15</v>
      </c>
      <c r="E627" s="12">
        <v>30862.684150949899</v>
      </c>
      <c r="F627" s="13">
        <v>63879.304042726799</v>
      </c>
      <c r="G627" s="13"/>
      <c r="I627" s="11"/>
    </row>
    <row r="628" spans="1:9" x14ac:dyDescent="0.25">
      <c r="A628" s="9" t="s">
        <v>55</v>
      </c>
      <c r="B628" t="s">
        <v>68</v>
      </c>
      <c r="C628" s="9">
        <v>16</v>
      </c>
      <c r="D628" s="9" t="str">
        <f t="shared" si="19"/>
        <v>KC_Twitter_Sep_Oct_Gamma_SC16</v>
      </c>
      <c r="E628" s="12">
        <v>32920.196427679897</v>
      </c>
      <c r="F628" s="13">
        <v>70590.999554711307</v>
      </c>
      <c r="G628" s="13"/>
      <c r="I628" s="11"/>
    </row>
    <row r="629" spans="1:9" x14ac:dyDescent="0.25">
      <c r="A629" s="9" t="s">
        <v>55</v>
      </c>
      <c r="B629" t="s">
        <v>68</v>
      </c>
      <c r="C629" s="9">
        <v>17</v>
      </c>
      <c r="D629" s="9" t="str">
        <f t="shared" si="19"/>
        <v>KC_Twitter_Sep_Oct_Gamma_SC17</v>
      </c>
      <c r="E629" s="12">
        <v>34977.708704409903</v>
      </c>
      <c r="F629" s="13">
        <v>77497.827042628094</v>
      </c>
      <c r="G629" s="13"/>
      <c r="I629" s="11"/>
    </row>
    <row r="630" spans="1:9" x14ac:dyDescent="0.25">
      <c r="A630" s="9" t="s">
        <v>55</v>
      </c>
      <c r="B630" t="s">
        <v>68</v>
      </c>
      <c r="C630" s="9">
        <v>18</v>
      </c>
      <c r="D630" s="9" t="str">
        <f t="shared" si="19"/>
        <v>KC_Twitter_Sep_Oct_Gamma_SC18</v>
      </c>
      <c r="E630" s="12">
        <v>37035.220981139799</v>
      </c>
      <c r="F630" s="13">
        <v>84587.735671498303</v>
      </c>
      <c r="G630" s="13"/>
      <c r="I630" s="11"/>
    </row>
    <row r="631" spans="1:9" x14ac:dyDescent="0.25">
      <c r="A631" s="9" t="s">
        <v>55</v>
      </c>
      <c r="B631" t="s">
        <v>68</v>
      </c>
      <c r="C631" s="9">
        <v>19</v>
      </c>
      <c r="D631" s="9" t="str">
        <f t="shared" si="19"/>
        <v>KC_Twitter_Sep_Oct_Gamma_SC19</v>
      </c>
      <c r="E631" s="12">
        <v>39092.733257869797</v>
      </c>
      <c r="F631" s="13">
        <v>91849.451950119095</v>
      </c>
      <c r="G631" s="13"/>
      <c r="I631" s="11"/>
    </row>
    <row r="632" spans="1:9" x14ac:dyDescent="0.25">
      <c r="A632" s="9" t="s">
        <v>55</v>
      </c>
      <c r="B632" t="s">
        <v>68</v>
      </c>
      <c r="C632" s="9">
        <v>20</v>
      </c>
      <c r="D632" s="9" t="str">
        <f t="shared" si="19"/>
        <v>KC_Twitter_Sep_Oct_Gamma_SC20</v>
      </c>
      <c r="E632" s="12">
        <v>41150.245534599802</v>
      </c>
      <c r="F632" s="13">
        <v>99272.398682297993</v>
      </c>
      <c r="G632" s="13"/>
      <c r="I632" s="11"/>
    </row>
    <row r="633" spans="1:9" x14ac:dyDescent="0.25">
      <c r="A633" s="9" t="s">
        <v>55</v>
      </c>
      <c r="B633" t="s">
        <v>68</v>
      </c>
      <c r="C633" s="9">
        <v>21</v>
      </c>
      <c r="D633" s="9" t="str">
        <f t="shared" si="19"/>
        <v>KC_Twitter_Sep_Oct_Gamma_SC21</v>
      </c>
      <c r="E633" s="12">
        <v>43207.7578113298</v>
      </c>
      <c r="F633" s="13">
        <v>106846.626586012</v>
      </c>
      <c r="G633" s="13"/>
      <c r="I633" s="11"/>
    </row>
    <row r="634" spans="1:9" x14ac:dyDescent="0.25">
      <c r="A634" s="9" t="s">
        <v>55</v>
      </c>
      <c r="B634" t="s">
        <v>68</v>
      </c>
      <c r="C634" s="9">
        <v>22</v>
      </c>
      <c r="D634" s="9" t="str">
        <f t="shared" si="19"/>
        <v>KC_Twitter_Sep_Oct_Gamma_SC22</v>
      </c>
      <c r="E634" s="12">
        <v>45265.270088059799</v>
      </c>
      <c r="F634" s="13">
        <v>114562.75601637299</v>
      </c>
      <c r="G634" s="13"/>
      <c r="I634" s="11"/>
    </row>
    <row r="635" spans="1:9" x14ac:dyDescent="0.25">
      <c r="A635" s="9" t="s">
        <v>55</v>
      </c>
      <c r="B635" t="s">
        <v>68</v>
      </c>
      <c r="C635" s="9">
        <v>23</v>
      </c>
      <c r="D635" s="9" t="str">
        <f t="shared" si="19"/>
        <v>KC_Twitter_Sep_Oct_Gamma_SC23</v>
      </c>
      <c r="E635" s="12">
        <v>47322.782364789797</v>
      </c>
      <c r="F635" s="13">
        <v>122411.92684792601</v>
      </c>
      <c r="G635" s="13"/>
      <c r="I635" s="11"/>
    </row>
    <row r="636" spans="1:9" x14ac:dyDescent="0.25">
      <c r="A636" s="9" t="s">
        <v>55</v>
      </c>
      <c r="B636" t="s">
        <v>68</v>
      </c>
      <c r="C636" s="9">
        <v>24</v>
      </c>
      <c r="D636" s="9" t="str">
        <f t="shared" si="19"/>
        <v>KC_Twitter_Sep_Oct_Gamma_SC24</v>
      </c>
      <c r="E636" s="12">
        <v>49380.294641519802</v>
      </c>
      <c r="F636" s="13">
        <v>130385.755020171</v>
      </c>
      <c r="G636" s="13"/>
      <c r="I636" s="11"/>
    </row>
    <row r="637" spans="1:9" x14ac:dyDescent="0.25">
      <c r="A637" s="9" t="s">
        <v>55</v>
      </c>
      <c r="B637" t="s">
        <v>68</v>
      </c>
      <c r="C637" s="9">
        <v>25</v>
      </c>
      <c r="D637" s="9" t="str">
        <f t="shared" si="19"/>
        <v>KC_Twitter_Sep_Oct_Gamma_SC25</v>
      </c>
      <c r="E637" s="12">
        <v>51437.8069182498</v>
      </c>
      <c r="F637" s="13">
        <v>138476.294580024</v>
      </c>
      <c r="G637" s="13"/>
      <c r="I637" s="11"/>
    </row>
    <row r="638" spans="1:9" x14ac:dyDescent="0.25">
      <c r="A638" s="9" t="s">
        <v>55</v>
      </c>
      <c r="B638" t="s">
        <v>68</v>
      </c>
      <c r="C638" s="9">
        <v>26</v>
      </c>
      <c r="D638" s="9" t="str">
        <f t="shared" si="19"/>
        <v>KC_Twitter_Sep_Oct_Gamma_SC26</v>
      </c>
      <c r="E638" s="12">
        <v>53495.319194979798</v>
      </c>
      <c r="F638" s="13">
        <v>146676.00430119201</v>
      </c>
      <c r="G638" s="13"/>
      <c r="I638" s="11"/>
    </row>
    <row r="639" spans="1:9" x14ac:dyDescent="0.25">
      <c r="A639" s="9" t="s">
        <v>55</v>
      </c>
      <c r="B639" t="s">
        <v>68</v>
      </c>
      <c r="C639" s="9">
        <v>27</v>
      </c>
      <c r="D639" s="9" t="str">
        <f t="shared" si="19"/>
        <v>KC_Twitter_Sep_Oct_Gamma_SC27</v>
      </c>
      <c r="E639" s="12">
        <v>55552.831471709796</v>
      </c>
      <c r="F639" s="13">
        <v>154977.71814679899</v>
      </c>
      <c r="G639" s="13"/>
      <c r="I639" s="11"/>
    </row>
    <row r="640" spans="1:9" x14ac:dyDescent="0.25">
      <c r="A640" s="9" t="s">
        <v>55</v>
      </c>
      <c r="B640" t="s">
        <v>68</v>
      </c>
      <c r="C640" s="9">
        <v>28</v>
      </c>
      <c r="D640" s="9" t="str">
        <f t="shared" si="19"/>
        <v>KC_Twitter_Sep_Oct_Gamma_SC28</v>
      </c>
      <c r="E640" s="12">
        <v>57610.343748439802</v>
      </c>
      <c r="F640" s="13">
        <v>163374.61898437201</v>
      </c>
      <c r="G640" s="13"/>
      <c r="I640" s="11"/>
    </row>
    <row r="641" spans="1:9" x14ac:dyDescent="0.25">
      <c r="A641" s="9" t="s">
        <v>55</v>
      </c>
      <c r="B641" t="s">
        <v>68</v>
      </c>
      <c r="C641" s="9">
        <v>29</v>
      </c>
      <c r="D641" s="9" t="str">
        <f t="shared" si="19"/>
        <v>KC_Twitter_Sep_Oct_Gamma_SC29</v>
      </c>
      <c r="E641" s="12">
        <v>59667.8560251698</v>
      </c>
      <c r="F641" s="13">
        <v>171860.21507294499</v>
      </c>
      <c r="G641" s="13"/>
      <c r="I641" s="11"/>
    </row>
    <row r="642" spans="1:9" x14ac:dyDescent="0.25">
      <c r="A642" s="9" t="s">
        <v>55</v>
      </c>
      <c r="B642" t="s">
        <v>68</v>
      </c>
      <c r="C642" s="9">
        <v>30</v>
      </c>
      <c r="D642" s="9" t="str">
        <f t="shared" si="19"/>
        <v>KC_Twitter_Sep_Oct_Gamma_SC30</v>
      </c>
      <c r="E642" s="12">
        <v>61725.368301899704</v>
      </c>
      <c r="F642" s="13">
        <v>180428.31892866499</v>
      </c>
      <c r="G642" s="13"/>
      <c r="I642" s="11"/>
    </row>
    <row r="643" spans="1:9" x14ac:dyDescent="0.25">
      <c r="A643" s="9" t="s">
        <v>55</v>
      </c>
      <c r="B643" t="s">
        <v>68</v>
      </c>
      <c r="C643" s="9">
        <v>31</v>
      </c>
      <c r="D643" s="9" t="str">
        <f t="shared" si="19"/>
        <v>KC_Twitter_Sep_Oct_Gamma_SC31</v>
      </c>
      <c r="E643" s="12">
        <v>63782.880578629702</v>
      </c>
      <c r="F643" s="13">
        <v>189073.02824377001</v>
      </c>
      <c r="G643" s="13"/>
      <c r="I643" s="11"/>
    </row>
    <row r="644" spans="1:9" x14ac:dyDescent="0.25">
      <c r="A644" s="9" t="s">
        <v>55</v>
      </c>
      <c r="B644" t="s">
        <v>68</v>
      </c>
      <c r="C644" s="9">
        <v>32</v>
      </c>
      <c r="D644" s="9" t="str">
        <f t="shared" si="19"/>
        <v>KC_Twitter_Sep_Oct_Gamma_SC32</v>
      </c>
      <c r="E644" s="12">
        <v>65840.392855359707</v>
      </c>
      <c r="F644" s="13">
        <v>197788.70858840301</v>
      </c>
      <c r="G644" s="13"/>
      <c r="I644" s="11"/>
    </row>
    <row r="645" spans="1:9" x14ac:dyDescent="0.25">
      <c r="A645" s="9" t="s">
        <v>55</v>
      </c>
      <c r="B645" t="s">
        <v>68</v>
      </c>
      <c r="C645" s="9">
        <v>33</v>
      </c>
      <c r="D645" s="9" t="str">
        <f t="shared" si="19"/>
        <v>KC_Twitter_Sep_Oct_Gamma_SC33</v>
      </c>
      <c r="E645" s="12">
        <v>67897.905132089698</v>
      </c>
      <c r="F645" s="13">
        <v>206569.97766869899</v>
      </c>
      <c r="G645" s="13"/>
      <c r="I645" s="11"/>
    </row>
    <row r="646" spans="1:9" x14ac:dyDescent="0.25">
      <c r="A646" s="9" t="s">
        <v>55</v>
      </c>
      <c r="B646" t="s">
        <v>68</v>
      </c>
      <c r="C646" s="9">
        <v>34</v>
      </c>
      <c r="D646" s="9" t="str">
        <f t="shared" si="19"/>
        <v>KC_Twitter_Sep_Oct_Gamma_SC34</v>
      </c>
      <c r="E646" s="12">
        <v>69955.417408819703</v>
      </c>
      <c r="F646" s="13">
        <v>215411.690950116</v>
      </c>
      <c r="G646" s="13"/>
      <c r="I646" s="11"/>
    </row>
    <row r="647" spans="1:9" x14ac:dyDescent="0.25">
      <c r="A647" s="9" t="s">
        <v>55</v>
      </c>
      <c r="B647" t="s">
        <v>68</v>
      </c>
      <c r="C647" s="9">
        <v>35</v>
      </c>
      <c r="D647" s="9" t="str">
        <f t="shared" si="19"/>
        <v>KC_Twitter_Sep_Oct_Gamma_SC35</v>
      </c>
      <c r="E647" s="12">
        <v>72012.929685549694</v>
      </c>
      <c r="F647" s="13">
        <v>224308.928484089</v>
      </c>
      <c r="G647" s="13"/>
      <c r="I647" s="11"/>
    </row>
    <row r="648" spans="1:9" x14ac:dyDescent="0.25">
      <c r="A648" s="9" t="s">
        <v>55</v>
      </c>
      <c r="B648" t="s">
        <v>68</v>
      </c>
      <c r="C648" s="9">
        <v>36</v>
      </c>
      <c r="D648" s="9" t="str">
        <f t="shared" si="19"/>
        <v>KC_Twitter_Sep_Oct_Gamma_SC36</v>
      </c>
      <c r="E648" s="12">
        <v>74070.4419622797</v>
      </c>
      <c r="F648" s="13">
        <v>233256.98279994499</v>
      </c>
      <c r="G648" s="13"/>
      <c r="I648" s="11"/>
    </row>
    <row r="649" spans="1:9" x14ac:dyDescent="0.25">
      <c r="A649" s="9" t="s">
        <v>55</v>
      </c>
      <c r="B649" t="s">
        <v>68</v>
      </c>
      <c r="C649" s="9">
        <v>37</v>
      </c>
      <c r="D649" s="9" t="str">
        <f t="shared" si="19"/>
        <v>KC_Twitter_Sep_Oct_Gamma_SC37</v>
      </c>
      <c r="E649" s="12">
        <v>76127.954239009705</v>
      </c>
      <c r="F649" s="13">
        <v>242251.347743733</v>
      </c>
      <c r="G649" s="13"/>
      <c r="I649" s="11"/>
    </row>
    <row r="650" spans="1:9" x14ac:dyDescent="0.25">
      <c r="A650" s="9" t="s">
        <v>55</v>
      </c>
      <c r="B650" t="s">
        <v>68</v>
      </c>
      <c r="C650" s="9">
        <v>38</v>
      </c>
      <c r="D650" s="9" t="str">
        <f t="shared" si="19"/>
        <v>KC_Twitter_Sep_Oct_Gamma_SC38</v>
      </c>
      <c r="E650" s="12">
        <v>78185.466515739696</v>
      </c>
      <c r="F650" s="13">
        <v>251287.70816210299</v>
      </c>
      <c r="G650" s="13"/>
      <c r="I650" s="11"/>
    </row>
    <row r="651" spans="1:9" x14ac:dyDescent="0.25">
      <c r="A651" s="9" t="s">
        <v>55</v>
      </c>
      <c r="B651" t="s">
        <v>68</v>
      </c>
      <c r="C651" s="9">
        <v>39</v>
      </c>
      <c r="D651" s="9" t="str">
        <f t="shared" si="19"/>
        <v>KC_Twitter_Sep_Oct_Gamma_SC39</v>
      </c>
      <c r="E651" s="12">
        <v>80242.978792469701</v>
      </c>
      <c r="F651" s="13">
        <v>260361.93034304801</v>
      </c>
      <c r="G651" s="13"/>
      <c r="I651" s="11"/>
    </row>
    <row r="652" spans="1:9" x14ac:dyDescent="0.25">
      <c r="A652" s="9" t="s">
        <v>55</v>
      </c>
      <c r="B652" t="s">
        <v>68</v>
      </c>
      <c r="C652" s="9">
        <v>40</v>
      </c>
      <c r="D652" s="9" t="str">
        <f t="shared" si="19"/>
        <v>KC_Twitter_Sep_Oct_Gamma_SC40</v>
      </c>
      <c r="E652" s="12">
        <v>82300.491069199707</v>
      </c>
      <c r="F652" s="13">
        <v>269470.05313692999</v>
      </c>
      <c r="G652" s="13"/>
      <c r="I652" s="11"/>
    </row>
    <row r="653" spans="1:9" x14ac:dyDescent="0.25">
      <c r="A653" s="9" t="s">
        <v>55</v>
      </c>
      <c r="B653" t="s">
        <v>68</v>
      </c>
      <c r="C653" s="9">
        <v>41</v>
      </c>
      <c r="D653" s="9" t="str">
        <f t="shared" si="19"/>
        <v>KC_Twitter_Sep_Oct_Gamma_SC41</v>
      </c>
      <c r="E653" s="12">
        <v>84358.003345929697</v>
      </c>
      <c r="F653" s="13">
        <v>278608.27969092602</v>
      </c>
      <c r="G653" s="13"/>
      <c r="I653" s="11"/>
    </row>
    <row r="654" spans="1:9" x14ac:dyDescent="0.25">
      <c r="A654" s="9" t="s">
        <v>55</v>
      </c>
      <c r="B654" t="s">
        <v>68</v>
      </c>
      <c r="C654" s="9">
        <v>42</v>
      </c>
      <c r="D654" s="9" t="str">
        <f t="shared" si="19"/>
        <v>KC_Twitter_Sep_Oct_Gamma_SC42</v>
      </c>
      <c r="E654" s="12">
        <v>86415.515622659703</v>
      </c>
      <c r="F654" s="13">
        <v>287772.96973837097</v>
      </c>
      <c r="G654" s="13"/>
      <c r="I654" s="11"/>
    </row>
    <row r="655" spans="1:9" x14ac:dyDescent="0.25">
      <c r="A655" s="9" t="s">
        <v>55</v>
      </c>
      <c r="B655" t="s">
        <v>68</v>
      </c>
      <c r="C655" s="9">
        <v>43</v>
      </c>
      <c r="D655" s="9" t="str">
        <f t="shared" si="19"/>
        <v>KC_Twitter_Sep_Oct_Gamma_SC43</v>
      </c>
      <c r="E655" s="12">
        <v>88473.027899389606</v>
      </c>
      <c r="F655" s="13">
        <v>296960.63239149598</v>
      </c>
      <c r="G655" s="13"/>
      <c r="I655" s="11"/>
    </row>
    <row r="656" spans="1:9" x14ac:dyDescent="0.25">
      <c r="A656" s="9" t="s">
        <v>55</v>
      </c>
      <c r="B656" t="s">
        <v>68</v>
      </c>
      <c r="C656" s="9">
        <v>44</v>
      </c>
      <c r="D656" s="9" t="str">
        <f>A656&amp;"_"&amp;B656&amp;C656</f>
        <v>KC_Twitter_Sep_Oct_Gamma_SC44</v>
      </c>
      <c r="E656" s="12">
        <v>90530.540176119597</v>
      </c>
      <c r="F656" s="13">
        <v>306167.919392168</v>
      </c>
      <c r="G656" s="13"/>
      <c r="I656" s="11"/>
    </row>
    <row r="657" spans="1:9" x14ac:dyDescent="0.25">
      <c r="A657" s="9" t="s">
        <v>55</v>
      </c>
      <c r="B657" t="s">
        <v>68</v>
      </c>
      <c r="C657" s="9">
        <v>45</v>
      </c>
      <c r="D657" s="9" t="str">
        <f t="shared" ref="D657:D720" si="20">A657&amp;"_"&amp;B657&amp;C657</f>
        <v>KC_Twitter_Sep_Oct_Gamma_SC45</v>
      </c>
      <c r="E657" s="12">
        <v>92588.052452849603</v>
      </c>
      <c r="F657" s="13">
        <v>315391.61878040101</v>
      </c>
      <c r="G657" s="13"/>
      <c r="I657" s="11"/>
    </row>
    <row r="658" spans="1:9" x14ac:dyDescent="0.25">
      <c r="A658" s="9" t="s">
        <v>55</v>
      </c>
      <c r="B658" t="s">
        <v>68</v>
      </c>
      <c r="C658" s="9">
        <v>46</v>
      </c>
      <c r="D658" s="9" t="str">
        <f t="shared" si="20"/>
        <v>KC_Twitter_Sep_Oct_Gamma_SC46</v>
      </c>
      <c r="E658" s="12">
        <v>94645.564729579593</v>
      </c>
      <c r="F658" s="13">
        <v>324628.64894494298</v>
      </c>
      <c r="G658" s="13"/>
      <c r="I658" s="11"/>
    </row>
    <row r="659" spans="1:9" x14ac:dyDescent="0.25">
      <c r="A659" s="9" t="s">
        <v>55</v>
      </c>
      <c r="B659" t="s">
        <v>68</v>
      </c>
      <c r="C659" s="9">
        <v>47</v>
      </c>
      <c r="D659" s="9" t="str">
        <f t="shared" si="20"/>
        <v>KC_Twitter_Sep_Oct_Gamma_SC47</v>
      </c>
      <c r="E659" s="12">
        <v>96703.077006309599</v>
      </c>
      <c r="F659" s="13">
        <v>333876.05302412302</v>
      </c>
      <c r="G659" s="13"/>
      <c r="I659" s="11"/>
    </row>
    <row r="660" spans="1:9" x14ac:dyDescent="0.25">
      <c r="A660" s="9" t="s">
        <v>55</v>
      </c>
      <c r="B660" t="s">
        <v>68</v>
      </c>
      <c r="C660" s="9">
        <v>48</v>
      </c>
      <c r="D660" s="9" t="str">
        <f t="shared" si="20"/>
        <v>KC_Twitter_Sep_Oct_Gamma_SC48</v>
      </c>
      <c r="E660" s="12">
        <v>98760.589283039604</v>
      </c>
      <c r="F660" s="13">
        <v>343130.99362851703</v>
      </c>
      <c r="G660" s="13"/>
      <c r="I660" s="11"/>
    </row>
    <row r="661" spans="1:9" x14ac:dyDescent="0.25">
      <c r="A661" s="9" t="s">
        <v>55</v>
      </c>
      <c r="B661" t="s">
        <v>68</v>
      </c>
      <c r="C661" s="9">
        <v>49</v>
      </c>
      <c r="D661" s="9" t="str">
        <f t="shared" si="20"/>
        <v>KC_Twitter_Sep_Oct_Gamma_SC49</v>
      </c>
      <c r="E661" s="12">
        <v>100818.10155977</v>
      </c>
      <c r="F661" s="13">
        <v>352390.74785999901</v>
      </c>
      <c r="G661" s="13"/>
      <c r="I661" s="11"/>
    </row>
    <row r="662" spans="1:9" x14ac:dyDescent="0.25">
      <c r="A662" s="9" t="s">
        <v>55</v>
      </c>
      <c r="B662" t="s">
        <v>68</v>
      </c>
      <c r="C662" s="9">
        <v>50</v>
      </c>
      <c r="D662" s="9" t="str">
        <f t="shared" si="20"/>
        <v>KC_Twitter_Sep_Oct_Gamma_SC50</v>
      </c>
      <c r="E662" s="12">
        <v>102875.61383649999</v>
      </c>
      <c r="F662" s="13">
        <v>361652.70260425803</v>
      </c>
      <c r="G662" s="13"/>
      <c r="I662" s="11"/>
    </row>
    <row r="663" spans="1:9" x14ac:dyDescent="0.25">
      <c r="A663" s="9" t="s">
        <v>55</v>
      </c>
      <c r="B663" t="s">
        <v>68</v>
      </c>
      <c r="C663" s="9">
        <v>51</v>
      </c>
      <c r="D663" s="9" t="str">
        <f t="shared" si="20"/>
        <v>KC_Twitter_Sep_Oct_Gamma_SC51</v>
      </c>
      <c r="E663" s="12">
        <v>104933.12611323</v>
      </c>
      <c r="F663" s="13">
        <v>370914.35007620999</v>
      </c>
      <c r="G663" s="13"/>
      <c r="I663" s="11"/>
    </row>
    <row r="664" spans="1:9" x14ac:dyDescent="0.25">
      <c r="A664" s="9" t="s">
        <v>55</v>
      </c>
      <c r="B664" t="s">
        <v>68</v>
      </c>
      <c r="C664" s="9">
        <v>52</v>
      </c>
      <c r="D664" s="9" t="str">
        <f t="shared" si="20"/>
        <v>KC_Twitter_Sep_Oct_Gamma_SC52</v>
      </c>
      <c r="E664" s="12">
        <v>106990.63838996</v>
      </c>
      <c r="F664" s="13">
        <v>380173.283599669</v>
      </c>
      <c r="G664" s="13"/>
      <c r="I664" s="11"/>
    </row>
    <row r="665" spans="1:9" x14ac:dyDescent="0.25">
      <c r="A665" s="9" t="s">
        <v>55</v>
      </c>
      <c r="B665" t="s">
        <v>68</v>
      </c>
      <c r="C665" s="9">
        <v>53</v>
      </c>
      <c r="D665" s="9" t="str">
        <f t="shared" si="20"/>
        <v>KC_Twitter_Sep_Oct_Gamma_SC53</v>
      </c>
      <c r="E665" s="12">
        <v>109048.15066668999</v>
      </c>
      <c r="F665" s="13">
        <v>389427.193604459</v>
      </c>
      <c r="G665" s="13"/>
      <c r="I665" s="11"/>
    </row>
    <row r="666" spans="1:9" x14ac:dyDescent="0.25">
      <c r="A666" s="9" t="s">
        <v>55</v>
      </c>
      <c r="B666" t="s">
        <v>68</v>
      </c>
      <c r="C666" s="9">
        <v>54</v>
      </c>
      <c r="D666" s="9" t="str">
        <f t="shared" si="20"/>
        <v>KC_Twitter_Sep_Oct_Gamma_SC54</v>
      </c>
      <c r="E666" s="12">
        <v>111105.66294342</v>
      </c>
      <c r="F666" s="13">
        <v>398673.86382567801</v>
      </c>
      <c r="G666" s="13"/>
      <c r="I666" s="11"/>
    </row>
    <row r="667" spans="1:9" x14ac:dyDescent="0.25">
      <c r="A667" s="9" t="s">
        <v>55</v>
      </c>
      <c r="B667" t="s">
        <v>68</v>
      </c>
      <c r="C667" s="9">
        <v>55</v>
      </c>
      <c r="D667" s="9" t="str">
        <f t="shared" si="20"/>
        <v>KC_Twitter_Sep_Oct_Gamma_SC55</v>
      </c>
      <c r="E667" s="12">
        <v>113163.17522015001</v>
      </c>
      <c r="F667" s="13">
        <v>407911.16769123502</v>
      </c>
      <c r="G667" s="13"/>
      <c r="I667" s="11"/>
    </row>
    <row r="668" spans="1:9" x14ac:dyDescent="0.25">
      <c r="A668" s="9" t="s">
        <v>55</v>
      </c>
      <c r="B668" t="s">
        <v>68</v>
      </c>
      <c r="C668" s="9">
        <v>56</v>
      </c>
      <c r="D668" s="9" t="str">
        <f t="shared" si="20"/>
        <v>KC_Twitter_Sep_Oct_Gamma_SC56</v>
      </c>
      <c r="E668" s="12">
        <v>115220.68749688</v>
      </c>
      <c r="F668" s="13">
        <v>417137.06488499901</v>
      </c>
      <c r="G668" s="13"/>
      <c r="I668" s="11"/>
    </row>
    <row r="669" spans="1:9" x14ac:dyDescent="0.25">
      <c r="A669" s="9" t="s">
        <v>55</v>
      </c>
      <c r="B669" t="s">
        <v>68</v>
      </c>
      <c r="C669" s="9">
        <v>57</v>
      </c>
      <c r="D669" s="9" t="str">
        <f t="shared" si="20"/>
        <v>KC_Twitter_Sep_Oct_Gamma_SC57</v>
      </c>
      <c r="E669" s="12">
        <v>117278.19977361</v>
      </c>
      <c r="F669" s="13">
        <v>426349.59807402903</v>
      </c>
      <c r="G669" s="13"/>
      <c r="I669" s="11"/>
    </row>
    <row r="670" spans="1:9" x14ac:dyDescent="0.25">
      <c r="A670" s="9" t="s">
        <v>55</v>
      </c>
      <c r="B670" t="s">
        <v>68</v>
      </c>
      <c r="C670" s="9">
        <v>58</v>
      </c>
      <c r="D670" s="9" t="str">
        <f t="shared" si="20"/>
        <v>KC_Twitter_Sep_Oct_Gamma_SC58</v>
      </c>
      <c r="E670" s="12">
        <v>119335.71205033999</v>
      </c>
      <c r="F670" s="13">
        <v>435546.88978930103</v>
      </c>
      <c r="G670" s="13"/>
      <c r="I670" s="11"/>
    </row>
    <row r="671" spans="1:9" x14ac:dyDescent="0.25">
      <c r="A671" s="9" t="s">
        <v>55</v>
      </c>
      <c r="B671" t="s">
        <v>68</v>
      </c>
      <c r="C671" s="9">
        <v>59</v>
      </c>
      <c r="D671" s="9" t="str">
        <f t="shared" si="20"/>
        <v>KC_Twitter_Sep_Oct_Gamma_SC59</v>
      </c>
      <c r="E671" s="12">
        <v>121393.22432707</v>
      </c>
      <c r="F671" s="13">
        <v>444727.13945026498</v>
      </c>
      <c r="G671" s="13"/>
      <c r="I671" s="11"/>
    </row>
    <row r="672" spans="1:9" x14ac:dyDescent="0.25">
      <c r="A672" s="9" t="s">
        <v>55</v>
      </c>
      <c r="B672" t="s">
        <v>68</v>
      </c>
      <c r="C672" s="9">
        <v>60</v>
      </c>
      <c r="D672" s="9" t="str">
        <f t="shared" si="20"/>
        <v>KC_Twitter_Sep_Oct_Gamma_SC60</v>
      </c>
      <c r="E672" s="12">
        <v>123450.736603799</v>
      </c>
      <c r="F672" s="13">
        <v>453888.62052435399</v>
      </c>
      <c r="G672" s="13"/>
      <c r="I672" s="11"/>
    </row>
    <row r="673" spans="1:9" x14ac:dyDescent="0.25">
      <c r="A673" s="9" t="s">
        <v>55</v>
      </c>
      <c r="B673" t="s">
        <v>68</v>
      </c>
      <c r="C673" s="9">
        <v>61</v>
      </c>
      <c r="D673" s="9" t="str">
        <f t="shared" si="20"/>
        <v>KC_Twitter_Sep_Oct_Gamma_SC61</v>
      </c>
      <c r="E673" s="12">
        <v>125508.248880529</v>
      </c>
      <c r="F673" s="13">
        <v>463029.677813249</v>
      </c>
      <c r="G673" s="13"/>
      <c r="I673" s="11"/>
    </row>
    <row r="674" spans="1:9" x14ac:dyDescent="0.25">
      <c r="A674" s="9" t="s">
        <v>55</v>
      </c>
      <c r="B674" t="s">
        <v>68</v>
      </c>
      <c r="C674" s="9">
        <v>62</v>
      </c>
      <c r="D674" s="9" t="str">
        <f t="shared" si="20"/>
        <v>KC_Twitter_Sep_Oct_Gamma_SC62</v>
      </c>
      <c r="E674" s="12">
        <v>127565.761157259</v>
      </c>
      <c r="F674" s="13">
        <v>472148.72485839698</v>
      </c>
      <c r="G674" s="13"/>
      <c r="I674" s="11"/>
    </row>
    <row r="675" spans="1:9" x14ac:dyDescent="0.25">
      <c r="A675" s="9" t="s">
        <v>55</v>
      </c>
      <c r="B675" t="s">
        <v>68</v>
      </c>
      <c r="C675" s="9">
        <v>63</v>
      </c>
      <c r="D675" s="9" t="str">
        <f t="shared" si="20"/>
        <v>KC_Twitter_Sep_Oct_Gamma_SC63</v>
      </c>
      <c r="E675" s="12">
        <v>129623.273433989</v>
      </c>
      <c r="F675" s="13">
        <v>481244.24145882699</v>
      </c>
      <c r="G675" s="13"/>
      <c r="I675" s="11"/>
    </row>
    <row r="676" spans="1:9" x14ac:dyDescent="0.25">
      <c r="A676" s="9" t="s">
        <v>55</v>
      </c>
      <c r="B676" t="s">
        <v>68</v>
      </c>
      <c r="C676" s="9">
        <v>64</v>
      </c>
      <c r="D676" s="9" t="str">
        <f t="shared" si="20"/>
        <v>KC_Twitter_Sep_Oct_Gamma_SC64</v>
      </c>
      <c r="E676" s="12">
        <v>131680.78571071901</v>
      </c>
      <c r="F676" s="13">
        <v>490314.77129483997</v>
      </c>
      <c r="G676" s="13"/>
      <c r="I676" s="11"/>
    </row>
    <row r="677" spans="1:9" x14ac:dyDescent="0.25">
      <c r="A677" s="9" t="s">
        <v>55</v>
      </c>
      <c r="B677" t="s">
        <v>68</v>
      </c>
      <c r="C677" s="9">
        <v>65</v>
      </c>
      <c r="D677" s="9" t="str">
        <f t="shared" si="20"/>
        <v>KC_Twitter_Sep_Oct_Gamma_SC65</v>
      </c>
      <c r="E677" s="12">
        <v>133738.29798744901</v>
      </c>
      <c r="F677" s="13">
        <v>499358.91965164099</v>
      </c>
      <c r="G677" s="13"/>
      <c r="I677" s="11"/>
    </row>
    <row r="678" spans="1:9" x14ac:dyDescent="0.25">
      <c r="A678" s="9" t="s">
        <v>55</v>
      </c>
      <c r="B678" t="s">
        <v>68</v>
      </c>
      <c r="C678" s="9">
        <v>66</v>
      </c>
      <c r="D678" s="9" t="str">
        <f t="shared" si="20"/>
        <v>KC_Twitter_Sep_Oct_Gamma_SC66</v>
      </c>
      <c r="E678" s="12">
        <v>135795.81026417899</v>
      </c>
      <c r="F678" s="13">
        <v>508375.35123740102</v>
      </c>
      <c r="G678" s="13"/>
      <c r="I678" s="11"/>
    </row>
    <row r="679" spans="1:9" x14ac:dyDescent="0.25">
      <c r="A679" s="9" t="s">
        <v>55</v>
      </c>
      <c r="B679" t="s">
        <v>68</v>
      </c>
      <c r="C679" s="9">
        <v>67</v>
      </c>
      <c r="D679" s="9" t="str">
        <f t="shared" si="20"/>
        <v>KC_Twitter_Sep_Oct_Gamma_SC67</v>
      </c>
      <c r="E679" s="12">
        <v>137853.32254090899</v>
      </c>
      <c r="F679" s="13">
        <v>517362.78809064103</v>
      </c>
      <c r="G679" s="13"/>
      <c r="I679" s="11"/>
    </row>
    <row r="680" spans="1:9" x14ac:dyDescent="0.25">
      <c r="A680" s="9" t="s">
        <v>55</v>
      </c>
      <c r="B680" t="s">
        <v>68</v>
      </c>
      <c r="C680" s="9">
        <v>68</v>
      </c>
      <c r="D680" s="9" t="str">
        <f t="shared" si="20"/>
        <v>KC_Twitter_Sep_Oct_Gamma_SC68</v>
      </c>
      <c r="E680" s="12">
        <v>139910.834817639</v>
      </c>
      <c r="F680" s="13">
        <v>526320.00757218106</v>
      </c>
      <c r="G680" s="13"/>
      <c r="I680" s="11"/>
    </row>
    <row r="681" spans="1:9" x14ac:dyDescent="0.25">
      <c r="A681" s="9" t="s">
        <v>55</v>
      </c>
      <c r="B681" t="s">
        <v>68</v>
      </c>
      <c r="C681" s="9">
        <v>69</v>
      </c>
      <c r="D681" s="9" t="str">
        <f t="shared" si="20"/>
        <v>KC_Twitter_Sep_Oct_Gamma_SC69</v>
      </c>
      <c r="E681" s="12">
        <v>141968.347094369</v>
      </c>
      <c r="F681" s="13">
        <v>535245.84043724102</v>
      </c>
      <c r="G681" s="13"/>
      <c r="I681" s="11"/>
    </row>
    <row r="682" spans="1:9" x14ac:dyDescent="0.25">
      <c r="A682" s="9" t="s">
        <v>55</v>
      </c>
      <c r="B682" t="s">
        <v>68</v>
      </c>
      <c r="C682" s="9">
        <v>70</v>
      </c>
      <c r="D682" s="9" t="str">
        <f t="shared" si="20"/>
        <v>KC_Twitter_Sep_Oct_Gamma_SC70</v>
      </c>
      <c r="E682" s="12">
        <v>144025.85937109901</v>
      </c>
      <c r="F682" s="13">
        <v>544139.16898356099</v>
      </c>
      <c r="G682" s="13"/>
      <c r="I682" s="11"/>
    </row>
    <row r="683" spans="1:9" x14ac:dyDescent="0.25">
      <c r="A683" s="9" t="s">
        <v>55</v>
      </c>
      <c r="B683" t="s">
        <v>68</v>
      </c>
      <c r="C683" s="9">
        <v>71</v>
      </c>
      <c r="D683" s="9" t="str">
        <f t="shared" si="20"/>
        <v>KC_Twitter_Sep_Oct_Gamma_SC71</v>
      </c>
      <c r="E683" s="12">
        <v>146083.37164782899</v>
      </c>
      <c r="F683" s="13">
        <v>552998.92527170305</v>
      </c>
      <c r="G683" s="13"/>
      <c r="I683" s="11"/>
    </row>
    <row r="684" spans="1:9" x14ac:dyDescent="0.25">
      <c r="A684" s="9" t="s">
        <v>55</v>
      </c>
      <c r="B684" t="s">
        <v>68</v>
      </c>
      <c r="C684" s="9">
        <v>72</v>
      </c>
      <c r="D684" s="9" t="str">
        <f t="shared" si="20"/>
        <v>KC_Twitter_Sep_Oct_Gamma_SC72</v>
      </c>
      <c r="E684" s="12">
        <v>148140.88392455899</v>
      </c>
      <c r="F684" s="13">
        <v>561824.08941393998</v>
      </c>
      <c r="G684" s="13"/>
      <c r="I684" s="11"/>
    </row>
    <row r="685" spans="1:9" x14ac:dyDescent="0.25">
      <c r="A685" s="9" t="s">
        <v>55</v>
      </c>
      <c r="B685" t="s">
        <v>68</v>
      </c>
      <c r="C685" s="9">
        <v>73</v>
      </c>
      <c r="D685" s="9" t="str">
        <f t="shared" si="20"/>
        <v>KC_Twitter_Sep_Oct_Gamma_SC73</v>
      </c>
      <c r="E685" s="12">
        <v>150198.396201289</v>
      </c>
      <c r="F685" s="13">
        <v>570613.687928361</v>
      </c>
      <c r="G685" s="13"/>
      <c r="I685" s="11"/>
    </row>
    <row r="686" spans="1:9" x14ac:dyDescent="0.25">
      <c r="A686" s="9" t="s">
        <v>55</v>
      </c>
      <c r="B686" t="s">
        <v>68</v>
      </c>
      <c r="C686" s="9">
        <v>74</v>
      </c>
      <c r="D686" s="9" t="str">
        <f t="shared" si="20"/>
        <v>KC_Twitter_Sep_Oct_Gamma_SC74</v>
      </c>
      <c r="E686" s="12">
        <v>152255.908478019</v>
      </c>
      <c r="F686" s="13">
        <v>579366.79215506499</v>
      </c>
      <c r="G686" s="13"/>
      <c r="I686" s="11"/>
    </row>
    <row r="687" spans="1:9" x14ac:dyDescent="0.25">
      <c r="A687" s="9" t="s">
        <v>55</v>
      </c>
      <c r="B687" t="s">
        <v>68</v>
      </c>
      <c r="C687" s="9">
        <v>75</v>
      </c>
      <c r="D687" s="9" t="str">
        <f t="shared" si="20"/>
        <v>KC_Twitter_Sep_Oct_Gamma_SC75</v>
      </c>
      <c r="E687" s="12">
        <v>154313.42075474901</v>
      </c>
      <c r="F687" s="13">
        <v>588082.51673147501</v>
      </c>
      <c r="G687" s="13"/>
      <c r="I687" s="11"/>
    </row>
    <row r="688" spans="1:9" x14ac:dyDescent="0.25">
      <c r="A688" s="9" t="s">
        <v>55</v>
      </c>
      <c r="B688" t="s">
        <v>68</v>
      </c>
      <c r="C688" s="9">
        <v>76</v>
      </c>
      <c r="D688" s="9" t="str">
        <f t="shared" si="20"/>
        <v>KC_Twitter_Sep_Oct_Gamma_SC76</v>
      </c>
      <c r="E688" s="12">
        <v>156370.93303147901</v>
      </c>
      <c r="F688" s="13">
        <v>596760.01812400098</v>
      </c>
      <c r="G688" s="13"/>
      <c r="I688" s="11"/>
    </row>
    <row r="689" spans="1:9" x14ac:dyDescent="0.25">
      <c r="A689" s="9" t="s">
        <v>55</v>
      </c>
      <c r="B689" t="s">
        <v>68</v>
      </c>
      <c r="C689" s="9">
        <v>77</v>
      </c>
      <c r="D689" s="9" t="str">
        <f t="shared" si="20"/>
        <v>KC_Twitter_Sep_Oct_Gamma_SC77</v>
      </c>
      <c r="E689" s="12">
        <v>158428.44530820899</v>
      </c>
      <c r="F689" s="13">
        <v>605398.49321347801</v>
      </c>
      <c r="G689" s="13"/>
      <c r="I689" s="11"/>
    </row>
    <row r="690" spans="1:9" x14ac:dyDescent="0.25">
      <c r="A690" s="9" t="s">
        <v>55</v>
      </c>
      <c r="B690" t="s">
        <v>68</v>
      </c>
      <c r="C690" s="9">
        <v>78</v>
      </c>
      <c r="D690" s="9" t="str">
        <f t="shared" si="20"/>
        <v>KC_Twitter_Sep_Oct_Gamma_SC78</v>
      </c>
      <c r="E690" s="12">
        <v>160485.95758493899</v>
      </c>
      <c r="F690" s="13">
        <v>613997.17793188803</v>
      </c>
      <c r="G690" s="13"/>
      <c r="I690" s="11"/>
    </row>
    <row r="691" spans="1:9" x14ac:dyDescent="0.25">
      <c r="A691" s="9" t="s">
        <v>55</v>
      </c>
      <c r="B691" t="s">
        <v>68</v>
      </c>
      <c r="C691" s="9">
        <v>79</v>
      </c>
      <c r="D691" s="9" t="str">
        <f t="shared" si="20"/>
        <v>KC_Twitter_Sep_Oct_Gamma_SC79</v>
      </c>
      <c r="E691" s="12">
        <v>162543.469861669</v>
      </c>
      <c r="F691" s="13">
        <v>622555.34594810999</v>
      </c>
      <c r="G691" s="13"/>
      <c r="I691" s="11"/>
    </row>
    <row r="692" spans="1:9" x14ac:dyDescent="0.25">
      <c r="A692" s="9" t="s">
        <v>55</v>
      </c>
      <c r="B692" t="s">
        <v>68</v>
      </c>
      <c r="C692" s="9">
        <v>80</v>
      </c>
      <c r="D692" s="9" t="str">
        <f t="shared" si="20"/>
        <v>KC_Twitter_Sep_Oct_Gamma_SC80</v>
      </c>
      <c r="E692" s="12">
        <v>164600.98213839901</v>
      </c>
      <c r="F692" s="13">
        <v>631072.30740048899</v>
      </c>
      <c r="G692" s="13"/>
      <c r="I692" s="11"/>
    </row>
    <row r="693" spans="1:9" x14ac:dyDescent="0.25">
      <c r="A693" s="9" t="s">
        <v>55</v>
      </c>
      <c r="B693" t="s">
        <v>68</v>
      </c>
      <c r="C693" s="9">
        <v>81</v>
      </c>
      <c r="D693" s="9" t="str">
        <f t="shared" si="20"/>
        <v>KC_Twitter_Sep_Oct_Gamma_SC81</v>
      </c>
      <c r="E693" s="12">
        <v>166658.49441512901</v>
      </c>
      <c r="F693" s="13">
        <v>639547.40767420002</v>
      </c>
      <c r="G693" s="13"/>
      <c r="I693" s="11"/>
    </row>
    <row r="694" spans="1:9" x14ac:dyDescent="0.25">
      <c r="A694" s="9" t="s">
        <v>55</v>
      </c>
      <c r="B694" t="s">
        <v>68</v>
      </c>
      <c r="C694" s="9">
        <v>82</v>
      </c>
      <c r="D694" s="9" t="str">
        <f t="shared" si="20"/>
        <v>KC_Twitter_Sep_Oct_Gamma_SC82</v>
      </c>
      <c r="E694" s="12">
        <v>168716.00669185899</v>
      </c>
      <c r="F694" s="13">
        <v>647980.02622146904</v>
      </c>
      <c r="G694" s="13"/>
      <c r="I694" s="11"/>
    </row>
    <row r="695" spans="1:9" x14ac:dyDescent="0.25">
      <c r="A695" s="9" t="s">
        <v>55</v>
      </c>
      <c r="B695" t="s">
        <v>68</v>
      </c>
      <c r="C695" s="9">
        <v>83</v>
      </c>
      <c r="D695" s="9" t="str">
        <f t="shared" si="20"/>
        <v>KC_Twitter_Sep_Oct_Gamma_SC83</v>
      </c>
      <c r="E695" s="12">
        <v>170773.51896858899</v>
      </c>
      <c r="F695" s="13">
        <v>656369.57542282203</v>
      </c>
      <c r="G695" s="13"/>
      <c r="I695" s="11"/>
    </row>
    <row r="696" spans="1:9" x14ac:dyDescent="0.25">
      <c r="A696" s="9" t="s">
        <v>55</v>
      </c>
      <c r="B696" t="s">
        <v>68</v>
      </c>
      <c r="C696" s="9">
        <v>84</v>
      </c>
      <c r="D696" s="9" t="str">
        <f t="shared" si="20"/>
        <v>KC_Twitter_Sep_Oct_Gamma_SC84</v>
      </c>
      <c r="E696" s="12">
        <v>172831.031245319</v>
      </c>
      <c r="F696" s="13">
        <v>664715.49948764499</v>
      </c>
      <c r="G696" s="13"/>
      <c r="I696" s="11"/>
    </row>
    <row r="697" spans="1:9" x14ac:dyDescent="0.25">
      <c r="A697" s="9" t="s">
        <v>55</v>
      </c>
      <c r="B697" t="s">
        <v>68</v>
      </c>
      <c r="C697" s="9">
        <v>85</v>
      </c>
      <c r="D697" s="9" t="str">
        <f t="shared" si="20"/>
        <v>KC_Twitter_Sep_Oct_Gamma_SC85</v>
      </c>
      <c r="E697" s="12">
        <v>174888.543522049</v>
      </c>
      <c r="F697" s="13">
        <v>673017.27339240198</v>
      </c>
      <c r="G697" s="13"/>
      <c r="I697" s="11"/>
    </row>
    <row r="698" spans="1:9" x14ac:dyDescent="0.25">
      <c r="A698" s="9" t="s">
        <v>55</v>
      </c>
      <c r="B698" t="s">
        <v>68</v>
      </c>
      <c r="C698" s="9">
        <v>86</v>
      </c>
      <c r="D698" s="9" t="str">
        <f t="shared" si="20"/>
        <v>KC_Twitter_Sep_Oct_Gamma_SC86</v>
      </c>
      <c r="E698" s="12">
        <v>176946.05579877901</v>
      </c>
      <c r="F698" s="13">
        <v>681274.40185499704</v>
      </c>
      <c r="G698" s="13"/>
      <c r="I698" s="11"/>
    </row>
    <row r="699" spans="1:9" x14ac:dyDescent="0.25">
      <c r="A699" s="9" t="s">
        <v>55</v>
      </c>
      <c r="B699" t="s">
        <v>68</v>
      </c>
      <c r="C699" s="9">
        <v>87</v>
      </c>
      <c r="D699" s="9" t="str">
        <f t="shared" si="20"/>
        <v>KC_Twitter_Sep_Oct_Gamma_SC87</v>
      </c>
      <c r="E699" s="12">
        <v>179003.56807550901</v>
      </c>
      <c r="F699" s="13">
        <v>689486.41834377602</v>
      </c>
      <c r="G699" s="13"/>
      <c r="I699" s="11"/>
    </row>
    <row r="700" spans="1:9" x14ac:dyDescent="0.25">
      <c r="A700" s="9" t="s">
        <v>55</v>
      </c>
      <c r="B700" t="s">
        <v>68</v>
      </c>
      <c r="C700" s="9">
        <v>88</v>
      </c>
      <c r="D700" s="9" t="str">
        <f t="shared" si="20"/>
        <v>KC_Twitter_Sep_Oct_Gamma_SC88</v>
      </c>
      <c r="E700" s="12">
        <v>181061.08035223899</v>
      </c>
      <c r="F700" s="13">
        <v>697652.88411980704</v>
      </c>
      <c r="G700" s="13"/>
      <c r="I700" s="11"/>
    </row>
    <row r="701" spans="1:9" x14ac:dyDescent="0.25">
      <c r="A701" s="9" t="s">
        <v>55</v>
      </c>
      <c r="B701" t="s">
        <v>68</v>
      </c>
      <c r="C701" s="9">
        <v>89</v>
      </c>
      <c r="D701" s="9" t="str">
        <f t="shared" si="20"/>
        <v>KC_Twitter_Sep_Oct_Gamma_SC89</v>
      </c>
      <c r="E701" s="12">
        <v>183118.592628969</v>
      </c>
      <c r="F701" s="13">
        <v>705773.38731110096</v>
      </c>
      <c r="G701" s="13"/>
      <c r="I701" s="11"/>
    </row>
    <row r="702" spans="1:9" x14ac:dyDescent="0.25">
      <c r="A702" s="9" t="s">
        <v>55</v>
      </c>
      <c r="B702" t="s">
        <v>68</v>
      </c>
      <c r="C702" s="9">
        <v>90</v>
      </c>
      <c r="D702" s="9" t="str">
        <f t="shared" si="20"/>
        <v>KC_Twitter_Sep_Oct_Gamma_SC90</v>
      </c>
      <c r="E702" s="12">
        <v>185176.104905699</v>
      </c>
      <c r="F702" s="13">
        <v>713847.542017531</v>
      </c>
      <c r="G702" s="13"/>
      <c r="I702" s="11"/>
    </row>
    <row r="703" spans="1:9" x14ac:dyDescent="0.25">
      <c r="A703" s="9" t="s">
        <v>55</v>
      </c>
      <c r="B703" t="s">
        <v>68</v>
      </c>
      <c r="C703" s="9">
        <v>91</v>
      </c>
      <c r="D703" s="9" t="str">
        <f t="shared" si="20"/>
        <v>KC_Twitter_Sep_Oct_Gamma_SC91</v>
      </c>
      <c r="E703" s="12">
        <v>187233.61718242901</v>
      </c>
      <c r="F703" s="13">
        <v>721874.98744523805</v>
      </c>
      <c r="G703" s="13"/>
      <c r="I703" s="11"/>
    </row>
    <row r="704" spans="1:9" x14ac:dyDescent="0.25">
      <c r="A704" s="9" t="s">
        <v>55</v>
      </c>
      <c r="B704" t="s">
        <v>68</v>
      </c>
      <c r="C704" s="9">
        <v>92</v>
      </c>
      <c r="D704" s="9" t="str">
        <f t="shared" si="20"/>
        <v>KC_Twitter_Sep_Oct_Gamma_SC92</v>
      </c>
      <c r="E704" s="12">
        <v>189291.12945915901</v>
      </c>
      <c r="F704" s="13">
        <v>729855.38706942205</v>
      </c>
      <c r="G704" s="13"/>
      <c r="I704" s="11"/>
    </row>
    <row r="705" spans="1:9" x14ac:dyDescent="0.25">
      <c r="A705" s="9" t="s">
        <v>55</v>
      </c>
      <c r="B705" t="s">
        <v>68</v>
      </c>
      <c r="C705" s="9">
        <v>93</v>
      </c>
      <c r="D705" s="9" t="str">
        <f t="shared" si="20"/>
        <v>KC_Twitter_Sep_Oct_Gamma_SC93</v>
      </c>
      <c r="E705" s="12">
        <v>191348.64173588899</v>
      </c>
      <c r="F705" s="13">
        <v>737788.42782440397</v>
      </c>
      <c r="G705" s="13"/>
      <c r="I705" s="11"/>
    </row>
    <row r="706" spans="1:9" x14ac:dyDescent="0.25">
      <c r="A706" s="9" t="s">
        <v>55</v>
      </c>
      <c r="B706" t="s">
        <v>68</v>
      </c>
      <c r="C706" s="9">
        <v>94</v>
      </c>
      <c r="D706" s="9" t="str">
        <f t="shared" si="20"/>
        <v>KC_Twitter_Sep_Oct_Gamma_SC94</v>
      </c>
      <c r="E706" s="12">
        <v>193406.15401261899</v>
      </c>
      <c r="F706" s="13">
        <v>745673.81931994401</v>
      </c>
      <c r="G706" s="13"/>
      <c r="I706" s="11"/>
    </row>
    <row r="707" spans="1:9" x14ac:dyDescent="0.25">
      <c r="A707" s="9" t="s">
        <v>55</v>
      </c>
      <c r="B707" t="s">
        <v>68</v>
      </c>
      <c r="C707" s="9">
        <v>95</v>
      </c>
      <c r="D707" s="9" t="str">
        <f t="shared" si="20"/>
        <v>KC_Twitter_Sep_Oct_Gamma_SC95</v>
      </c>
      <c r="E707" s="12">
        <v>195463.666289349</v>
      </c>
      <c r="F707" s="13">
        <v>753511.29308285296</v>
      </c>
      <c r="G707" s="13"/>
      <c r="I707" s="11"/>
    </row>
    <row r="708" spans="1:9" x14ac:dyDescent="0.25">
      <c r="A708" s="9" t="s">
        <v>55</v>
      </c>
      <c r="B708" t="s">
        <v>68</v>
      </c>
      <c r="C708" s="9">
        <v>96</v>
      </c>
      <c r="D708" s="9" t="str">
        <f t="shared" si="20"/>
        <v>KC_Twitter_Sep_Oct_Gamma_SC96</v>
      </c>
      <c r="E708" s="12">
        <v>197521.178566079</v>
      </c>
      <c r="F708" s="13">
        <v>761300.60182292701</v>
      </c>
      <c r="G708" s="13"/>
      <c r="I708" s="11"/>
    </row>
    <row r="709" spans="1:9" x14ac:dyDescent="0.25">
      <c r="A709" s="9" t="s">
        <v>55</v>
      </c>
      <c r="B709" t="s">
        <v>68</v>
      </c>
      <c r="C709" s="9">
        <v>97</v>
      </c>
      <c r="D709" s="9" t="str">
        <f t="shared" si="20"/>
        <v>KC_Twitter_Sep_Oct_Gamma_SC97</v>
      </c>
      <c r="E709" s="12">
        <v>199578.69084280901</v>
      </c>
      <c r="F709" s="13">
        <v>769041.51872234698</v>
      </c>
      <c r="G709" s="13"/>
      <c r="I709" s="11"/>
    </row>
    <row r="710" spans="1:9" x14ac:dyDescent="0.25">
      <c r="A710" s="9" t="s">
        <v>55</v>
      </c>
      <c r="B710" t="s">
        <v>68</v>
      </c>
      <c r="C710" s="9">
        <v>98</v>
      </c>
      <c r="D710" s="9" t="str">
        <f t="shared" si="20"/>
        <v>KC_Twitter_Sep_Oct_Gamma_SC98</v>
      </c>
      <c r="E710" s="12">
        <v>201636.20311953899</v>
      </c>
      <c r="F710" s="13">
        <v>776733.83674767194</v>
      </c>
      <c r="G710" s="13"/>
      <c r="I710" s="11"/>
    </row>
    <row r="711" spans="1:9" x14ac:dyDescent="0.25">
      <c r="A711" s="9" t="s">
        <v>55</v>
      </c>
      <c r="B711" t="s">
        <v>68</v>
      </c>
      <c r="C711" s="9">
        <v>99</v>
      </c>
      <c r="D711" s="9" t="str">
        <f t="shared" si="20"/>
        <v>KC_Twitter_Sep_Oct_Gamma_SC99</v>
      </c>
      <c r="E711" s="12">
        <v>203693.71539626899</v>
      </c>
      <c r="F711" s="13">
        <v>784377.36798362201</v>
      </c>
      <c r="G711" s="13"/>
      <c r="I711" s="11"/>
    </row>
    <row r="712" spans="1:9" x14ac:dyDescent="0.25">
      <c r="A712" s="9" t="s">
        <v>55</v>
      </c>
      <c r="B712" t="s">
        <v>68</v>
      </c>
      <c r="C712" s="9">
        <v>100</v>
      </c>
      <c r="D712" s="9" t="str">
        <f t="shared" si="20"/>
        <v>KC_Twitter_Sep_Oct_Gamma_SC100</v>
      </c>
      <c r="E712" s="12">
        <v>205751.227672999</v>
      </c>
      <c r="F712" s="13">
        <v>791971.94298786204</v>
      </c>
      <c r="G712" s="13"/>
      <c r="I712" s="11"/>
    </row>
    <row r="713" spans="1:9" x14ac:dyDescent="0.25">
      <c r="A713" s="9" t="s">
        <v>55</v>
      </c>
      <c r="B713" t="s">
        <v>68</v>
      </c>
      <c r="C713" s="9">
        <v>101</v>
      </c>
      <c r="D713" s="9" t="str">
        <f t="shared" si="20"/>
        <v>KC_Twitter_Sep_Oct_Gamma_SC101</v>
      </c>
      <c r="E713" s="12">
        <v>207808.739949729</v>
      </c>
      <c r="F713" s="13">
        <v>799517.41016606102</v>
      </c>
      <c r="G713" s="13"/>
      <c r="I713" s="11"/>
    </row>
    <row r="714" spans="1:9" x14ac:dyDescent="0.25">
      <c r="A714" s="9" t="s">
        <v>55</v>
      </c>
      <c r="B714" t="s">
        <v>68</v>
      </c>
      <c r="C714" s="9">
        <v>102</v>
      </c>
      <c r="D714" s="9" t="str">
        <f t="shared" si="20"/>
        <v>KC_Twitter_Sep_Oct_Gamma_SC102</v>
      </c>
      <c r="E714" s="12">
        <v>209866.25222645901</v>
      </c>
      <c r="F714" s="13">
        <v>807013.63516650104</v>
      </c>
      <c r="G714" s="13"/>
      <c r="I714" s="11"/>
    </row>
    <row r="715" spans="1:9" x14ac:dyDescent="0.25">
      <c r="A715" s="9" t="s">
        <v>55</v>
      </c>
      <c r="B715" t="s">
        <v>68</v>
      </c>
      <c r="C715" s="9">
        <v>103</v>
      </c>
      <c r="D715" s="9" t="str">
        <f t="shared" si="20"/>
        <v>KC_Twitter_Sep_Oct_Gamma_SC103</v>
      </c>
      <c r="E715" s="12">
        <v>211923.76450318901</v>
      </c>
      <c r="F715" s="13">
        <v>814460.50029355497</v>
      </c>
      <c r="G715" s="13"/>
      <c r="I715" s="11"/>
    </row>
    <row r="716" spans="1:9" x14ac:dyDescent="0.25">
      <c r="A716" s="9" t="s">
        <v>55</v>
      </c>
      <c r="B716" t="s">
        <v>68</v>
      </c>
      <c r="C716" s="9">
        <v>104</v>
      </c>
      <c r="D716" s="9" t="str">
        <f t="shared" si="20"/>
        <v>KC_Twitter_Sep_Oct_Gamma_SC104</v>
      </c>
      <c r="E716" s="12">
        <v>213981.27677991899</v>
      </c>
      <c r="F716" s="13">
        <v>821857.90393939195</v>
      </c>
      <c r="G716" s="13"/>
      <c r="I716" s="11"/>
    </row>
    <row r="717" spans="1:9" x14ac:dyDescent="0.25">
      <c r="A717" s="9" t="s">
        <v>55</v>
      </c>
      <c r="B717" t="s">
        <v>68</v>
      </c>
      <c r="C717" s="9">
        <v>105</v>
      </c>
      <c r="D717" s="9" t="str">
        <f t="shared" si="20"/>
        <v>KC_Twitter_Sep_Oct_Gamma_SC105</v>
      </c>
      <c r="E717" s="12">
        <v>216038.789056649</v>
      </c>
      <c r="F717" s="13">
        <v>829205.76003328001</v>
      </c>
      <c r="G717" s="13"/>
      <c r="I717" s="11"/>
    </row>
    <row r="718" spans="1:9" x14ac:dyDescent="0.25">
      <c r="A718" s="9" t="s">
        <v>55</v>
      </c>
      <c r="B718" t="s">
        <v>68</v>
      </c>
      <c r="C718" s="9">
        <v>106</v>
      </c>
      <c r="D718" s="9" t="str">
        <f t="shared" si="20"/>
        <v>KC_Twitter_Sep_Oct_Gamma_SC106</v>
      </c>
      <c r="E718" s="12">
        <v>218096.301333379</v>
      </c>
      <c r="F718" s="13">
        <v>836503.99750787998</v>
      </c>
      <c r="G718" s="13"/>
      <c r="I718" s="11"/>
    </row>
    <row r="719" spans="1:9" x14ac:dyDescent="0.25">
      <c r="A719" s="9" t="s">
        <v>55</v>
      </c>
      <c r="B719" t="s">
        <v>68</v>
      </c>
      <c r="C719" s="9">
        <v>107</v>
      </c>
      <c r="D719" s="9" t="str">
        <f t="shared" si="20"/>
        <v>KC_Twitter_Sep_Oct_Gamma_SC107</v>
      </c>
      <c r="E719" s="12">
        <v>220153.81361010901</v>
      </c>
      <c r="F719" s="13">
        <v>843752.55978196196</v>
      </c>
      <c r="G719" s="13"/>
      <c r="I719" s="11"/>
    </row>
    <row r="720" spans="1:9" x14ac:dyDescent="0.25">
      <c r="A720" s="9" t="s">
        <v>55</v>
      </c>
      <c r="B720" t="s">
        <v>68</v>
      </c>
      <c r="C720" s="9">
        <v>108</v>
      </c>
      <c r="D720" s="9" t="str">
        <f t="shared" si="20"/>
        <v>KC_Twitter_Sep_Oct_Gamma_SC108</v>
      </c>
      <c r="E720" s="12">
        <v>222211.32588683901</v>
      </c>
      <c r="F720" s="13">
        <v>850951.40425900905</v>
      </c>
      <c r="G720" s="13"/>
      <c r="I720" s="11"/>
    </row>
    <row r="721" spans="1:9" x14ac:dyDescent="0.25">
      <c r="A721" s="9" t="s">
        <v>55</v>
      </c>
      <c r="B721" t="s">
        <v>68</v>
      </c>
      <c r="C721" s="9">
        <v>109</v>
      </c>
      <c r="D721" s="9" t="str">
        <f t="shared" ref="D721:D784" si="21">A721&amp;"_"&amp;B721&amp;C721</f>
        <v>KC_Twitter_Sep_Oct_Gamma_SC109</v>
      </c>
      <c r="E721" s="12">
        <v>224268.83816356899</v>
      </c>
      <c r="F721" s="13">
        <v>858100.50184113998</v>
      </c>
      <c r="G721" s="13"/>
      <c r="I721" s="11"/>
    </row>
    <row r="722" spans="1:9" x14ac:dyDescent="0.25">
      <c r="A722" s="9" t="s">
        <v>55</v>
      </c>
      <c r="B722" t="s">
        <v>68</v>
      </c>
      <c r="C722" s="9">
        <v>110</v>
      </c>
      <c r="D722" s="9" t="str">
        <f t="shared" si="21"/>
        <v>KC_Twitter_Sep_Oct_Gamma_SC110</v>
      </c>
      <c r="E722" s="12">
        <v>226326.35044029899</v>
      </c>
      <c r="F722" s="13">
        <v>865199.83645788999</v>
      </c>
      <c r="G722" s="13"/>
      <c r="I722" s="11"/>
    </row>
    <row r="723" spans="1:9" x14ac:dyDescent="0.25">
      <c r="A723" s="9" t="s">
        <v>55</v>
      </c>
      <c r="B723" t="s">
        <v>68</v>
      </c>
      <c r="C723" s="9">
        <v>111</v>
      </c>
      <c r="D723" s="9" t="str">
        <f t="shared" si="21"/>
        <v>KC_Twitter_Sep_Oct_Gamma_SC111</v>
      </c>
      <c r="E723" s="12">
        <v>228383.862717029</v>
      </c>
      <c r="F723" s="13">
        <v>872249.40460932301</v>
      </c>
      <c r="G723" s="13"/>
      <c r="I723" s="11"/>
    </row>
    <row r="724" spans="1:9" x14ac:dyDescent="0.25">
      <c r="A724" s="9" t="s">
        <v>55</v>
      </c>
      <c r="B724" t="s">
        <v>68</v>
      </c>
      <c r="C724" s="9">
        <v>112</v>
      </c>
      <c r="D724" s="9" t="str">
        <f t="shared" si="21"/>
        <v>KC_Twitter_Sep_Oct_Gamma_SC112</v>
      </c>
      <c r="E724" s="12">
        <v>230441.374993759</v>
      </c>
      <c r="F724" s="13">
        <v>879249.21492303698</v>
      </c>
      <c r="G724" s="13"/>
      <c r="I724" s="11"/>
    </row>
    <row r="725" spans="1:9" x14ac:dyDescent="0.25">
      <c r="A725" s="9" t="s">
        <v>55</v>
      </c>
      <c r="B725" t="s">
        <v>68</v>
      </c>
      <c r="C725" s="9">
        <v>113</v>
      </c>
      <c r="D725" s="9" t="str">
        <f t="shared" si="21"/>
        <v>KC_Twitter_Sep_Oct_Gamma_SC113</v>
      </c>
      <c r="E725" s="12">
        <v>232498.88727048901</v>
      </c>
      <c r="F725" s="13">
        <v>886199.28772457805</v>
      </c>
      <c r="G725" s="13"/>
      <c r="I725" s="11"/>
    </row>
    <row r="726" spans="1:9" x14ac:dyDescent="0.25">
      <c r="A726" s="9" t="s">
        <v>55</v>
      </c>
      <c r="B726" t="s">
        <v>68</v>
      </c>
      <c r="C726" s="9">
        <v>114</v>
      </c>
      <c r="D726" s="9" t="str">
        <f t="shared" si="21"/>
        <v>KC_Twitter_Sep_Oct_Gamma_SC114</v>
      </c>
      <c r="E726" s="12">
        <v>234556.39954721901</v>
      </c>
      <c r="F726" s="13">
        <v>893099.65462087002</v>
      </c>
      <c r="G726" s="13"/>
      <c r="I726" s="11"/>
    </row>
    <row r="727" spans="1:9" x14ac:dyDescent="0.25">
      <c r="A727" s="9" t="s">
        <v>55</v>
      </c>
      <c r="B727" t="s">
        <v>68</v>
      </c>
      <c r="C727" s="9">
        <v>115</v>
      </c>
      <c r="D727" s="9" t="str">
        <f t="shared" si="21"/>
        <v>KC_Twitter_Sep_Oct_Gamma_SC115</v>
      </c>
      <c r="E727" s="12">
        <v>236613.91182394899</v>
      </c>
      <c r="F727" s="13">
        <v>899950.35809620703</v>
      </c>
      <c r="G727" s="13"/>
      <c r="I727" s="11"/>
    </row>
    <row r="728" spans="1:9" x14ac:dyDescent="0.25">
      <c r="A728" s="9" t="s">
        <v>55</v>
      </c>
      <c r="B728" t="s">
        <v>68</v>
      </c>
      <c r="C728" s="9">
        <v>116</v>
      </c>
      <c r="D728" s="9" t="str">
        <f t="shared" si="21"/>
        <v>KC_Twitter_Sep_Oct_Gamma_SC116</v>
      </c>
      <c r="E728" s="12">
        <v>238671.424100679</v>
      </c>
      <c r="F728" s="13">
        <v>906751.45112042897</v>
      </c>
      <c r="G728" s="13"/>
      <c r="I728" s="11"/>
    </row>
    <row r="729" spans="1:9" x14ac:dyDescent="0.25">
      <c r="A729" s="9" t="s">
        <v>55</v>
      </c>
      <c r="B729" t="s">
        <v>68</v>
      </c>
      <c r="C729" s="9">
        <v>117</v>
      </c>
      <c r="D729" s="9" t="str">
        <f t="shared" si="21"/>
        <v>KC_Twitter_Sep_Oct_Gamma_SC117</v>
      </c>
      <c r="E729" s="12">
        <v>240728.936377409</v>
      </c>
      <c r="F729" s="13">
        <v>913502.99676888494</v>
      </c>
      <c r="G729" s="13"/>
      <c r="I729" s="11"/>
    </row>
    <row r="730" spans="1:9" x14ac:dyDescent="0.25">
      <c r="A730" s="9" t="s">
        <v>55</v>
      </c>
      <c r="B730" t="s">
        <v>68</v>
      </c>
      <c r="C730" s="9">
        <v>118</v>
      </c>
      <c r="D730" s="9" t="str">
        <f t="shared" si="21"/>
        <v>KC_Twitter_Sep_Oct_Gamma_SC118</v>
      </c>
      <c r="E730" s="12">
        <v>242786.44865413901</v>
      </c>
      <c r="F730" s="13">
        <v>920205.06785381294</v>
      </c>
      <c r="G730" s="13"/>
      <c r="I730" s="11"/>
    </row>
    <row r="731" spans="1:9" x14ac:dyDescent="0.25">
      <c r="A731" s="9" t="s">
        <v>55</v>
      </c>
      <c r="B731" t="s">
        <v>68</v>
      </c>
      <c r="C731" s="9">
        <v>119</v>
      </c>
      <c r="D731" s="9" t="str">
        <f t="shared" si="21"/>
        <v>KC_Twitter_Sep_Oct_Gamma_SC119</v>
      </c>
      <c r="E731" s="12">
        <v>244843.96093086901</v>
      </c>
      <c r="F731" s="13">
        <v>926857.74656678503</v>
      </c>
      <c r="G731" s="13"/>
      <c r="I731" s="11"/>
    </row>
    <row r="732" spans="1:9" x14ac:dyDescent="0.25">
      <c r="A732" s="9" t="s">
        <v>55</v>
      </c>
      <c r="B732" t="s">
        <v>68</v>
      </c>
      <c r="C732" s="9">
        <v>120</v>
      </c>
      <c r="D732" s="9" t="str">
        <f t="shared" si="21"/>
        <v>KC_Twitter_Sep_Oct_Gamma_SC120</v>
      </c>
      <c r="E732" s="12">
        <v>246901.47320759899</v>
      </c>
      <c r="F732" s="13">
        <v>933461.12413185695</v>
      </c>
      <c r="G732" s="13"/>
      <c r="I732" s="11"/>
    </row>
    <row r="733" spans="1:9" x14ac:dyDescent="0.25">
      <c r="A733" s="9" t="s">
        <v>55</v>
      </c>
      <c r="B733" t="s">
        <v>68</v>
      </c>
      <c r="C733" s="9">
        <v>121</v>
      </c>
      <c r="D733" s="9" t="str">
        <f t="shared" si="21"/>
        <v>KC_Twitter_Sep_Oct_Gamma_SC121</v>
      </c>
      <c r="E733" s="12">
        <v>248958.98548432899</v>
      </c>
      <c r="F733" s="13">
        <v>940015.30046910897</v>
      </c>
      <c r="G733" s="13"/>
      <c r="I733" s="11"/>
    </row>
    <row r="734" spans="1:9" x14ac:dyDescent="0.25">
      <c r="A734" s="9" t="s">
        <v>55</v>
      </c>
      <c r="B734" t="s">
        <v>68</v>
      </c>
      <c r="C734" s="9">
        <v>122</v>
      </c>
      <c r="D734" s="9" t="str">
        <f t="shared" si="21"/>
        <v>KC_Twitter_Sep_Oct_Gamma_SC122</v>
      </c>
      <c r="E734" s="12">
        <v>251016.497761059</v>
      </c>
      <c r="F734" s="13">
        <v>946520.38386824098</v>
      </c>
      <c r="G734" s="13"/>
      <c r="I734" s="11"/>
    </row>
    <row r="735" spans="1:9" x14ac:dyDescent="0.25">
      <c r="A735" s="9" t="s">
        <v>55</v>
      </c>
      <c r="B735" t="s">
        <v>68</v>
      </c>
      <c r="C735" s="9">
        <v>123</v>
      </c>
      <c r="D735" s="9" t="str">
        <f t="shared" si="21"/>
        <v>KC_Twitter_Sep_Oct_Gamma_SC123</v>
      </c>
      <c r="E735" s="12">
        <v>253074.010037789</v>
      </c>
      <c r="F735" s="13">
        <v>952976.49067191896</v>
      </c>
      <c r="G735" s="13"/>
      <c r="I735" s="11"/>
    </row>
    <row r="736" spans="1:9" x14ac:dyDescent="0.25">
      <c r="A736" s="9" t="s">
        <v>55</v>
      </c>
      <c r="B736" t="s">
        <v>68</v>
      </c>
      <c r="C736" s="9">
        <v>124</v>
      </c>
      <c r="D736" s="9" t="str">
        <f t="shared" si="21"/>
        <v>KC_Twitter_Sep_Oct_Gamma_SC124</v>
      </c>
      <c r="E736" s="12">
        <v>255131.52231451901</v>
      </c>
      <c r="F736" s="13">
        <v>959383.74496857403</v>
      </c>
      <c r="G736" s="13"/>
      <c r="I736" s="11"/>
    </row>
    <row r="737" spans="1:9" x14ac:dyDescent="0.25">
      <c r="A737" s="9" t="s">
        <v>55</v>
      </c>
      <c r="B737" t="s">
        <v>68</v>
      </c>
      <c r="C737" s="9">
        <v>125</v>
      </c>
      <c r="D737" s="9" t="str">
        <f t="shared" si="21"/>
        <v>KC_Twitter_Sep_Oct_Gamma_SC125</v>
      </c>
      <c r="E737" s="12">
        <v>257189.03459124899</v>
      </c>
      <c r="F737" s="13">
        <v>965742.27829436597</v>
      </c>
      <c r="G737" s="13"/>
      <c r="I737" s="11"/>
    </row>
    <row r="738" spans="1:9" x14ac:dyDescent="0.25">
      <c r="A738" s="9" t="s">
        <v>55</v>
      </c>
      <c r="B738" t="s">
        <v>68</v>
      </c>
      <c r="C738" s="9">
        <v>126</v>
      </c>
      <c r="D738" s="9" t="str">
        <f t="shared" si="21"/>
        <v>KC_Twitter_Sep_Oct_Gamma_SC126</v>
      </c>
      <c r="E738" s="12">
        <v>259246.54686797899</v>
      </c>
      <c r="F738" s="13">
        <v>972052.22934403096</v>
      </c>
      <c r="G738" s="13"/>
      <c r="I738" s="11"/>
    </row>
    <row r="739" spans="1:9" x14ac:dyDescent="0.25">
      <c r="A739" s="9" t="s">
        <v>55</v>
      </c>
      <c r="B739" t="s">
        <v>68</v>
      </c>
      <c r="C739" s="9">
        <v>127</v>
      </c>
      <c r="D739" s="9" t="str">
        <f t="shared" si="21"/>
        <v>KC_Twitter_Sep_Oct_Gamma_SC127</v>
      </c>
      <c r="E739" s="12">
        <v>261304.059144709</v>
      </c>
      <c r="F739" s="13">
        <v>978313.74369034905</v>
      </c>
      <c r="G739" s="13"/>
      <c r="I739" s="11"/>
    </row>
    <row r="740" spans="1:9" x14ac:dyDescent="0.25">
      <c r="A740" s="9" t="s">
        <v>55</v>
      </c>
      <c r="B740" t="s">
        <v>68</v>
      </c>
      <c r="C740" s="9">
        <v>128</v>
      </c>
      <c r="D740" s="9" t="str">
        <f t="shared" si="21"/>
        <v>KC_Twitter_Sep_Oct_Gamma_SC128</v>
      </c>
      <c r="E740" s="12">
        <v>263361.571421439</v>
      </c>
      <c r="F740" s="13">
        <v>984526.97351196001</v>
      </c>
      <c r="G740" s="13"/>
      <c r="I740" s="11"/>
    </row>
    <row r="741" spans="1:9" x14ac:dyDescent="0.25">
      <c r="A741" s="9" t="s">
        <v>55</v>
      </c>
      <c r="B741" t="s">
        <v>68</v>
      </c>
      <c r="C741" s="9">
        <v>129</v>
      </c>
      <c r="D741" s="9" t="str">
        <f t="shared" si="21"/>
        <v>KC_Twitter_Sep_Oct_Gamma_SC129</v>
      </c>
      <c r="E741" s="12">
        <v>265419.08369816898</v>
      </c>
      <c r="F741" s="13">
        <v>990692.07732929802</v>
      </c>
      <c r="G741" s="13"/>
      <c r="I741" s="11"/>
    </row>
    <row r="742" spans="1:9" x14ac:dyDescent="0.25">
      <c r="A742" s="9" t="s">
        <v>55</v>
      </c>
      <c r="B742" t="s">
        <v>68</v>
      </c>
      <c r="C742" s="9">
        <v>130</v>
      </c>
      <c r="D742" s="9" t="str">
        <f t="shared" si="21"/>
        <v>KC_Twitter_Sep_Oct_Gamma_SC130</v>
      </c>
      <c r="E742" s="12">
        <v>267476.59597489901</v>
      </c>
      <c r="F742" s="13">
        <v>996809.21974838397</v>
      </c>
      <c r="G742" s="13"/>
      <c r="I742" s="11"/>
    </row>
    <row r="743" spans="1:9" x14ac:dyDescent="0.25">
      <c r="A743" s="9" t="s">
        <v>55</v>
      </c>
      <c r="B743" t="s">
        <v>68</v>
      </c>
      <c r="C743" s="9">
        <v>131</v>
      </c>
      <c r="D743" s="9" t="str">
        <f t="shared" si="21"/>
        <v>KC_Twitter_Sep_Oct_Gamma_SC131</v>
      </c>
      <c r="E743" s="12">
        <v>269534.10825162899</v>
      </c>
      <c r="F743" s="13">
        <v>1002878.57121225</v>
      </c>
      <c r="G743" s="13"/>
      <c r="I743" s="11"/>
    </row>
    <row r="744" spans="1:9" x14ac:dyDescent="0.25">
      <c r="A744" s="9" t="s">
        <v>55</v>
      </c>
      <c r="B744" t="s">
        <v>68</v>
      </c>
      <c r="C744" s="9">
        <v>132</v>
      </c>
      <c r="D744" s="9" t="str">
        <f t="shared" si="21"/>
        <v>KC_Twitter_Sep_Oct_Gamma_SC132</v>
      </c>
      <c r="E744" s="12">
        <v>271591.62052835902</v>
      </c>
      <c r="F744" s="13">
        <v>1008900.3077597599</v>
      </c>
      <c r="G744" s="13"/>
      <c r="I744" s="11"/>
    </row>
    <row r="745" spans="1:9" x14ac:dyDescent="0.25">
      <c r="A745" s="9" t="s">
        <v>55</v>
      </c>
      <c r="B745" t="s">
        <v>68</v>
      </c>
      <c r="C745" s="9">
        <v>133</v>
      </c>
      <c r="D745" s="9" t="str">
        <f t="shared" si="21"/>
        <v>KC_Twitter_Sep_Oct_Gamma_SC133</v>
      </c>
      <c r="E745" s="12">
        <v>273649.132805089</v>
      </c>
      <c r="F745" s="13">
        <v>1014874.61079163</v>
      </c>
      <c r="G745" s="13"/>
      <c r="I745" s="11"/>
    </row>
    <row r="746" spans="1:9" x14ac:dyDescent="0.25">
      <c r="A746" s="9" t="s">
        <v>55</v>
      </c>
      <c r="B746" t="s">
        <v>68</v>
      </c>
      <c r="C746" s="9">
        <v>134</v>
      </c>
      <c r="D746" s="9" t="str">
        <f t="shared" si="21"/>
        <v>KC_Twitter_Sep_Oct_Gamma_SC134</v>
      </c>
      <c r="E746" s="12">
        <v>275706.64508181898</v>
      </c>
      <c r="F746" s="13">
        <v>1020801.66684342</v>
      </c>
      <c r="G746" s="13"/>
      <c r="I746" s="11"/>
    </row>
    <row r="747" spans="1:9" x14ac:dyDescent="0.25">
      <c r="A747" s="9" t="s">
        <v>55</v>
      </c>
      <c r="B747" t="s">
        <v>68</v>
      </c>
      <c r="C747" s="9">
        <v>135</v>
      </c>
      <c r="D747" s="9" t="str">
        <f t="shared" si="21"/>
        <v>KC_Twitter_Sep_Oct_Gamma_SC135</v>
      </c>
      <c r="E747" s="12">
        <v>277764.15735854901</v>
      </c>
      <c r="F747" s="13">
        <v>1026681.66736529</v>
      </c>
      <c r="G747" s="13"/>
      <c r="I747" s="11"/>
    </row>
    <row r="748" spans="1:9" x14ac:dyDescent="0.25">
      <c r="A748" s="9" t="s">
        <v>55</v>
      </c>
      <c r="B748" t="s">
        <v>68</v>
      </c>
      <c r="C748" s="9">
        <v>136</v>
      </c>
      <c r="D748" s="9" t="str">
        <f t="shared" si="21"/>
        <v>KC_Twitter_Sep_Oct_Gamma_SC136</v>
      </c>
      <c r="E748" s="12">
        <v>279821.66963527899</v>
      </c>
      <c r="F748" s="13">
        <v>1032514.80850829</v>
      </c>
      <c r="G748" s="13"/>
      <c r="I748" s="11"/>
    </row>
    <row r="749" spans="1:9" x14ac:dyDescent="0.25">
      <c r="A749" s="9" t="s">
        <v>55</v>
      </c>
      <c r="B749" t="s">
        <v>68</v>
      </c>
      <c r="C749" s="9">
        <v>137</v>
      </c>
      <c r="D749" s="9" t="str">
        <f t="shared" si="21"/>
        <v>KC_Twitter_Sep_Oct_Gamma_SC137</v>
      </c>
      <c r="E749" s="12">
        <v>281879.18191200902</v>
      </c>
      <c r="F749" s="13">
        <v>1038301.29091714</v>
      </c>
      <c r="G749" s="13"/>
      <c r="I749" s="11"/>
    </row>
    <row r="750" spans="1:9" x14ac:dyDescent="0.25">
      <c r="A750" s="9" t="s">
        <v>55</v>
      </c>
      <c r="B750" t="s">
        <v>68</v>
      </c>
      <c r="C750" s="9">
        <v>138</v>
      </c>
      <c r="D750" s="9" t="str">
        <f t="shared" si="21"/>
        <v>KC_Twitter_Sep_Oct_Gamma_SC138</v>
      </c>
      <c r="E750" s="12">
        <v>283936.694188739</v>
      </c>
      <c r="F750" s="13">
        <v>1044041.31952906</v>
      </c>
      <c r="G750" s="13"/>
      <c r="I750" s="11"/>
    </row>
    <row r="751" spans="1:9" x14ac:dyDescent="0.25">
      <c r="A751" s="9" t="s">
        <v>55</v>
      </c>
      <c r="B751" t="s">
        <v>68</v>
      </c>
      <c r="C751" s="9">
        <v>139</v>
      </c>
      <c r="D751" s="9" t="str">
        <f t="shared" si="21"/>
        <v>KC_Twitter_Sep_Oct_Gamma_SC139</v>
      </c>
      <c r="E751" s="12">
        <v>285994.20646546897</v>
      </c>
      <c r="F751" s="13">
        <v>1049735.1033787201</v>
      </c>
      <c r="G751" s="13"/>
      <c r="I751" s="11"/>
    </row>
    <row r="752" spans="1:9" x14ac:dyDescent="0.25">
      <c r="A752" s="9" t="s">
        <v>55</v>
      </c>
      <c r="B752" t="s">
        <v>68</v>
      </c>
      <c r="C752" s="9">
        <v>140</v>
      </c>
      <c r="D752" s="9" t="str">
        <f t="shared" si="21"/>
        <v>KC_Twitter_Sep_Oct_Gamma_SC140</v>
      </c>
      <c r="E752" s="12">
        <v>288051.71874219901</v>
      </c>
      <c r="F752" s="13">
        <v>1055382.85540898</v>
      </c>
      <c r="G752" s="13"/>
      <c r="I752" s="11"/>
    </row>
    <row r="753" spans="1:9" x14ac:dyDescent="0.25">
      <c r="A753" s="9" t="s">
        <v>55</v>
      </c>
      <c r="B753" t="s">
        <v>68</v>
      </c>
      <c r="C753" s="9">
        <v>141</v>
      </c>
      <c r="D753" s="9" t="str">
        <f t="shared" si="21"/>
        <v>KC_Twitter_Sep_Oct_Gamma_SC141</v>
      </c>
      <c r="E753" s="12">
        <v>290109.23101892899</v>
      </c>
      <c r="F753" s="13">
        <v>1060984.7922873299</v>
      </c>
      <c r="G753" s="13"/>
      <c r="I753" s="11"/>
    </row>
    <row r="754" spans="1:9" x14ac:dyDescent="0.25">
      <c r="A754" s="9" t="s">
        <v>55</v>
      </c>
      <c r="B754" t="s">
        <v>68</v>
      </c>
      <c r="C754" s="9">
        <v>142</v>
      </c>
      <c r="D754" s="9" t="str">
        <f t="shared" si="21"/>
        <v>KC_Twitter_Sep_Oct_Gamma_SC142</v>
      </c>
      <c r="E754" s="12">
        <v>292166.74329565902</v>
      </c>
      <c r="F754" s="13">
        <v>1066541.13422784</v>
      </c>
      <c r="G754" s="13"/>
      <c r="I754" s="11"/>
    </row>
    <row r="755" spans="1:9" x14ac:dyDescent="0.25">
      <c r="A755" s="9" t="s">
        <v>55</v>
      </c>
      <c r="B755" t="s">
        <v>68</v>
      </c>
      <c r="C755" s="9">
        <v>143</v>
      </c>
      <c r="D755" s="9" t="str">
        <f t="shared" si="21"/>
        <v>KC_Twitter_Sep_Oct_Gamma_SC143</v>
      </c>
      <c r="E755" s="12">
        <v>294224.255572389</v>
      </c>
      <c r="F755" s="13">
        <v>1072052.10481839</v>
      </c>
      <c r="G755" s="13"/>
      <c r="I755" s="11"/>
    </row>
    <row r="756" spans="1:9" x14ac:dyDescent="0.25">
      <c r="A756" s="9" t="s">
        <v>55</v>
      </c>
      <c r="B756" t="s">
        <v>68</v>
      </c>
      <c r="C756" s="9">
        <v>144</v>
      </c>
      <c r="D756" s="9" t="str">
        <f t="shared" si="21"/>
        <v>KC_Twitter_Sep_Oct_Gamma_SC144</v>
      </c>
      <c r="E756" s="12">
        <v>296281.76784911897</v>
      </c>
      <c r="F756" s="13">
        <v>1077517.9308532099</v>
      </c>
      <c r="G756" s="13"/>
      <c r="I756" s="11"/>
    </row>
    <row r="757" spans="1:9" x14ac:dyDescent="0.25">
      <c r="A757" s="9" t="s">
        <v>55</v>
      </c>
      <c r="B757" t="s">
        <v>68</v>
      </c>
      <c r="C757" s="9">
        <v>145</v>
      </c>
      <c r="D757" s="9" t="str">
        <f t="shared" si="21"/>
        <v>KC_Twitter_Sep_Oct_Gamma_SC145</v>
      </c>
      <c r="E757" s="12">
        <v>298339.28012584901</v>
      </c>
      <c r="F757" s="13">
        <v>1082938.8421704001</v>
      </c>
      <c r="G757" s="13"/>
      <c r="I757" s="11"/>
    </row>
    <row r="758" spans="1:9" x14ac:dyDescent="0.25">
      <c r="A758" s="9" t="s">
        <v>55</v>
      </c>
      <c r="B758" t="s">
        <v>68</v>
      </c>
      <c r="C758" s="9">
        <v>146</v>
      </c>
      <c r="D758" s="9" t="str">
        <f t="shared" si="21"/>
        <v>KC_Twitter_Sep_Oct_Gamma_SC146</v>
      </c>
      <c r="E758" s="12">
        <v>300396.79240257898</v>
      </c>
      <c r="F758" s="13">
        <v>1088315.07149435</v>
      </c>
      <c r="G758" s="13"/>
      <c r="I758" s="11"/>
    </row>
    <row r="759" spans="1:9" x14ac:dyDescent="0.25">
      <c r="A759" s="9" t="s">
        <v>55</v>
      </c>
      <c r="B759" t="s">
        <v>68</v>
      </c>
      <c r="C759" s="9">
        <v>147</v>
      </c>
      <c r="D759" s="9" t="str">
        <f t="shared" si="21"/>
        <v>KC_Twitter_Sep_Oct_Gamma_SC147</v>
      </c>
      <c r="E759" s="12">
        <v>302454.30467930902</v>
      </c>
      <c r="F759" s="13">
        <v>1093646.8542829701</v>
      </c>
      <c r="G759" s="13"/>
      <c r="I759" s="11"/>
    </row>
    <row r="760" spans="1:9" x14ac:dyDescent="0.25">
      <c r="A760" s="9" t="s">
        <v>55</v>
      </c>
      <c r="B760" t="s">
        <v>68</v>
      </c>
      <c r="C760" s="9">
        <v>148</v>
      </c>
      <c r="D760" s="9" t="str">
        <f t="shared" si="21"/>
        <v>KC_Twitter_Sep_Oct_Gamma_SC148</v>
      </c>
      <c r="E760" s="12">
        <v>304511.81695603899</v>
      </c>
      <c r="F760" s="13">
        <v>1098934.42857951</v>
      </c>
      <c r="G760" s="13"/>
      <c r="I760" s="11"/>
    </row>
    <row r="761" spans="1:9" x14ac:dyDescent="0.25">
      <c r="A761" s="9" t="s">
        <v>55</v>
      </c>
      <c r="B761" t="s">
        <v>68</v>
      </c>
      <c r="C761" s="9">
        <v>149</v>
      </c>
      <c r="D761" s="9" t="str">
        <f t="shared" si="21"/>
        <v>KC_Twitter_Sep_Oct_Gamma_SC149</v>
      </c>
      <c r="E761" s="12">
        <v>306569.32923276903</v>
      </c>
      <c r="F761" s="13">
        <v>1104178.0348689</v>
      </c>
      <c r="G761" s="13"/>
      <c r="I761" s="11"/>
    </row>
    <row r="762" spans="1:9" x14ac:dyDescent="0.25">
      <c r="A762" s="9" t="s">
        <v>55</v>
      </c>
      <c r="B762" t="s">
        <v>68</v>
      </c>
      <c r="C762" s="9">
        <v>150</v>
      </c>
      <c r="D762" s="9" t="str">
        <f t="shared" si="21"/>
        <v>KC_Twitter_Sep_Oct_Gamma_SC150</v>
      </c>
      <c r="E762" s="12">
        <v>308626.84150949901</v>
      </c>
      <c r="F762" s="13">
        <v>1109377.91593846</v>
      </c>
      <c r="G762" s="13"/>
      <c r="I762" s="11"/>
    </row>
    <row r="763" spans="1:9" x14ac:dyDescent="0.25">
      <c r="A763" s="9" t="s">
        <v>55</v>
      </c>
      <c r="B763" t="s">
        <v>68</v>
      </c>
      <c r="C763" s="9">
        <v>151</v>
      </c>
      <c r="D763" s="9" t="str">
        <f t="shared" si="21"/>
        <v>KC_Twitter_Sep_Oct_Gamma_SC151</v>
      </c>
      <c r="E763" s="12">
        <v>310684.35378622898</v>
      </c>
      <c r="F763" s="13">
        <v>1114534.31674286</v>
      </c>
      <c r="G763" s="13"/>
      <c r="I763" s="11"/>
    </row>
    <row r="764" spans="1:9" x14ac:dyDescent="0.25">
      <c r="A764" s="9" t="s">
        <v>55</v>
      </c>
      <c r="B764" t="s">
        <v>68</v>
      </c>
      <c r="C764" s="9">
        <v>152</v>
      </c>
      <c r="D764" s="9" t="str">
        <f t="shared" si="21"/>
        <v>KC_Twitter_Sep_Oct_Gamma_SC152</v>
      </c>
      <c r="E764" s="12">
        <v>312741.86606295902</v>
      </c>
      <c r="F764" s="13">
        <v>1119647.4842731799</v>
      </c>
      <c r="G764" s="13"/>
      <c r="I764" s="11"/>
    </row>
    <row r="765" spans="1:9" x14ac:dyDescent="0.25">
      <c r="A765" s="9" t="s">
        <v>55</v>
      </c>
      <c r="B765" t="s">
        <v>68</v>
      </c>
      <c r="C765" s="9">
        <v>153</v>
      </c>
      <c r="D765" s="9" t="str">
        <f t="shared" si="21"/>
        <v>KC_Twitter_Sep_Oct_Gamma_SC153</v>
      </c>
      <c r="E765" s="12">
        <v>314799.37833968899</v>
      </c>
      <c r="F765" s="13">
        <v>1124717.66743007</v>
      </c>
      <c r="G765" s="13"/>
      <c r="I765" s="11"/>
    </row>
    <row r="766" spans="1:9" x14ac:dyDescent="0.25">
      <c r="A766" s="9" t="s">
        <v>55</v>
      </c>
      <c r="B766" t="s">
        <v>68</v>
      </c>
      <c r="C766" s="9">
        <v>154</v>
      </c>
      <c r="D766" s="9" t="str">
        <f t="shared" si="21"/>
        <v>KC_Twitter_Sep_Oct_Gamma_SC154</v>
      </c>
      <c r="E766" s="12">
        <v>316856.89061641903</v>
      </c>
      <c r="F766" s="13">
        <v>1129745.1169006899</v>
      </c>
      <c r="G766" s="13"/>
      <c r="I766" s="11"/>
    </row>
    <row r="767" spans="1:9" x14ac:dyDescent="0.25">
      <c r="A767" s="9" t="s">
        <v>55</v>
      </c>
      <c r="B767" t="s">
        <v>68</v>
      </c>
      <c r="C767" s="9">
        <v>155</v>
      </c>
      <c r="D767" s="9" t="str">
        <f t="shared" si="21"/>
        <v>KC_Twitter_Sep_Oct_Gamma_SC155</v>
      </c>
      <c r="E767" s="12">
        <v>318914.402893149</v>
      </c>
      <c r="F767" s="13">
        <v>1134730.08503954</v>
      </c>
      <c r="G767" s="13"/>
      <c r="I767" s="11"/>
    </row>
    <row r="768" spans="1:9" x14ac:dyDescent="0.25">
      <c r="A768" s="9" t="s">
        <v>55</v>
      </c>
      <c r="B768" t="s">
        <v>68</v>
      </c>
      <c r="C768" s="9">
        <v>156</v>
      </c>
      <c r="D768" s="9" t="str">
        <f t="shared" si="21"/>
        <v>KC_Twitter_Sep_Oct_Gamma_SC156</v>
      </c>
      <c r="E768" s="12">
        <v>320971.91516987898</v>
      </c>
      <c r="F768" s="13">
        <v>1139672.82575292</v>
      </c>
      <c r="G768" s="13"/>
      <c r="I768" s="11"/>
    </row>
    <row r="769" spans="1:9" x14ac:dyDescent="0.25">
      <c r="A769" s="9" t="s">
        <v>55</v>
      </c>
      <c r="B769" t="s">
        <v>68</v>
      </c>
      <c r="C769" s="9">
        <v>157</v>
      </c>
      <c r="D769" s="9" t="str">
        <f t="shared" si="21"/>
        <v>KC_Twitter_Sep_Oct_Gamma_SC157</v>
      </c>
      <c r="E769" s="12">
        <v>323029.42744660901</v>
      </c>
      <c r="F769" s="13">
        <v>1144573.594387</v>
      </c>
      <c r="G769" s="13"/>
      <c r="I769" s="11"/>
    </row>
    <row r="770" spans="1:9" x14ac:dyDescent="0.25">
      <c r="A770" s="9" t="s">
        <v>55</v>
      </c>
      <c r="B770" t="s">
        <v>68</v>
      </c>
      <c r="C770" s="9">
        <v>158</v>
      </c>
      <c r="D770" s="9" t="str">
        <f t="shared" si="21"/>
        <v>KC_Twitter_Sep_Oct_Gamma_SC158</v>
      </c>
      <c r="E770" s="12">
        <v>325086.93972333899</v>
      </c>
      <c r="F770" s="13">
        <v>1149432.6476193799</v>
      </c>
      <c r="G770" s="13"/>
      <c r="I770" s="11"/>
    </row>
    <row r="771" spans="1:9" x14ac:dyDescent="0.25">
      <c r="A771" s="9" t="s">
        <v>55</v>
      </c>
      <c r="B771" t="s">
        <v>68</v>
      </c>
      <c r="C771" s="9">
        <v>159</v>
      </c>
      <c r="D771" s="9" t="str">
        <f t="shared" si="21"/>
        <v>KC_Twitter_Sep_Oct_Gamma_SC159</v>
      </c>
      <c r="E771" s="12">
        <v>327144.45200006902</v>
      </c>
      <c r="F771" s="13">
        <v>1154250.2433539701</v>
      </c>
      <c r="G771" s="13"/>
      <c r="I771" s="11"/>
    </row>
    <row r="772" spans="1:9" x14ac:dyDescent="0.25">
      <c r="A772" s="9" t="s">
        <v>55</v>
      </c>
      <c r="B772" t="s">
        <v>68</v>
      </c>
      <c r="C772" s="9">
        <v>160</v>
      </c>
      <c r="D772" s="9" t="str">
        <f t="shared" si="21"/>
        <v>KC_Twitter_Sep_Oct_Gamma_SC160</v>
      </c>
      <c r="E772" s="12">
        <v>329201.964276799</v>
      </c>
      <c r="F772" s="13">
        <v>1159026.64061926</v>
      </c>
      <c r="G772" s="13"/>
      <c r="I772" s="11"/>
    </row>
    <row r="773" spans="1:9" x14ac:dyDescent="0.25">
      <c r="A773" s="9" t="s">
        <v>55</v>
      </c>
      <c r="B773" t="s">
        <v>68</v>
      </c>
      <c r="C773" s="9">
        <v>161</v>
      </c>
      <c r="D773" s="9" t="str">
        <f t="shared" si="21"/>
        <v>KC_Twitter_Sep_Oct_Gamma_SC161</v>
      </c>
      <c r="E773" s="12">
        <v>331259.47655352898</v>
      </c>
      <c r="F773" s="13">
        <v>1163762.0994697099</v>
      </c>
      <c r="G773" s="13"/>
      <c r="I773" s="11"/>
    </row>
    <row r="774" spans="1:9" x14ac:dyDescent="0.25">
      <c r="A774" s="9" t="s">
        <v>55</v>
      </c>
      <c r="B774" t="s">
        <v>68</v>
      </c>
      <c r="C774" s="9">
        <v>162</v>
      </c>
      <c r="D774" s="9" t="str">
        <f t="shared" si="21"/>
        <v>KC_Twitter_Sep_Oct_Gamma_SC162</v>
      </c>
      <c r="E774" s="12">
        <v>333316.98883025901</v>
      </c>
      <c r="F774" s="13">
        <v>1168456.8808903201</v>
      </c>
      <c r="G774" s="13"/>
      <c r="I774" s="11"/>
    </row>
    <row r="775" spans="1:9" x14ac:dyDescent="0.25">
      <c r="A775" s="9" t="s">
        <v>55</v>
      </c>
      <c r="B775" t="s">
        <v>68</v>
      </c>
      <c r="C775" s="9">
        <v>163</v>
      </c>
      <c r="D775" s="9" t="str">
        <f t="shared" si="21"/>
        <v>KC_Twitter_Sep_Oct_Gamma_SC163</v>
      </c>
      <c r="E775" s="12">
        <v>335374.50110698899</v>
      </c>
      <c r="F775" s="13">
        <v>1173111.2467041099</v>
      </c>
      <c r="G775" s="13"/>
      <c r="I775" s="11"/>
    </row>
    <row r="776" spans="1:9" x14ac:dyDescent="0.25">
      <c r="A776" s="9" t="s">
        <v>55</v>
      </c>
      <c r="B776" t="s">
        <v>68</v>
      </c>
      <c r="C776" s="9">
        <v>164</v>
      </c>
      <c r="D776" s="9" t="str">
        <f t="shared" si="21"/>
        <v>KC_Twitter_Sep_Oct_Gamma_SC164</v>
      </c>
      <c r="E776" s="12">
        <v>337432.01338371902</v>
      </c>
      <c r="F776" s="13">
        <v>1177725.4594826901</v>
      </c>
      <c r="G776" s="13"/>
      <c r="I776" s="11"/>
    </row>
    <row r="777" spans="1:9" x14ac:dyDescent="0.25">
      <c r="A777" s="9" t="s">
        <v>55</v>
      </c>
      <c r="B777" t="s">
        <v>68</v>
      </c>
      <c r="C777" s="9">
        <v>165</v>
      </c>
      <c r="D777" s="9" t="str">
        <f t="shared" si="21"/>
        <v>KC_Twitter_Sep_Oct_Gamma_SC165</v>
      </c>
      <c r="E777" s="12">
        <v>339489.525660449</v>
      </c>
      <c r="F777" s="13">
        <v>1182299.7824595701</v>
      </c>
      <c r="G777" s="13"/>
      <c r="I777" s="11"/>
    </row>
    <row r="778" spans="1:9" x14ac:dyDescent="0.25">
      <c r="A778" s="9" t="s">
        <v>55</v>
      </c>
      <c r="B778" t="s">
        <v>68</v>
      </c>
      <c r="C778" s="9">
        <v>166</v>
      </c>
      <c r="D778" s="9" t="str">
        <f t="shared" si="21"/>
        <v>KC_Twitter_Sep_Oct_Gamma_SC166</v>
      </c>
      <c r="E778" s="12">
        <v>341547.03793717897</v>
      </c>
      <c r="F778" s="13">
        <v>1186834.4794463301</v>
      </c>
      <c r="G778" s="13"/>
      <c r="I778" s="11"/>
    </row>
    <row r="779" spans="1:9" x14ac:dyDescent="0.25">
      <c r="A779" s="9" t="s">
        <v>55</v>
      </c>
      <c r="B779" t="s">
        <v>68</v>
      </c>
      <c r="C779" s="9">
        <v>167</v>
      </c>
      <c r="D779" s="9" t="str">
        <f t="shared" si="21"/>
        <v>KC_Twitter_Sep_Oct_Gamma_SC167</v>
      </c>
      <c r="E779" s="12">
        <v>343604.55021390901</v>
      </c>
      <c r="F779" s="13">
        <v>1191329.8147514099</v>
      </c>
      <c r="G779" s="13"/>
      <c r="I779" s="11"/>
    </row>
    <row r="780" spans="1:9" x14ac:dyDescent="0.25">
      <c r="A780" s="9" t="s">
        <v>55</v>
      </c>
      <c r="B780" t="s">
        <v>68</v>
      </c>
      <c r="C780" s="9">
        <v>168</v>
      </c>
      <c r="D780" s="9" t="str">
        <f t="shared" si="21"/>
        <v>KC_Twitter_Sep_Oct_Gamma_SC168</v>
      </c>
      <c r="E780" s="12">
        <v>345662.06249063899</v>
      </c>
      <c r="F780" s="13">
        <v>1195786.0531015999</v>
      </c>
      <c r="G780" s="13"/>
      <c r="I780" s="11"/>
    </row>
    <row r="781" spans="1:9" x14ac:dyDescent="0.25">
      <c r="A781" s="9" t="s">
        <v>55</v>
      </c>
      <c r="B781" t="s">
        <v>68</v>
      </c>
      <c r="C781" s="9">
        <v>169</v>
      </c>
      <c r="D781" s="9" t="str">
        <f t="shared" si="21"/>
        <v>KC_Twitter_Sep_Oct_Gamma_SC169</v>
      </c>
      <c r="E781" s="12">
        <v>347719.57476736902</v>
      </c>
      <c r="F781" s="13">
        <v>1200203.45956604</v>
      </c>
      <c r="G781" s="13"/>
      <c r="I781" s="11"/>
    </row>
    <row r="782" spans="1:9" x14ac:dyDescent="0.25">
      <c r="A782" s="9" t="s">
        <v>55</v>
      </c>
      <c r="B782" t="s">
        <v>68</v>
      </c>
      <c r="C782" s="9">
        <v>170</v>
      </c>
      <c r="D782" s="9" t="str">
        <f t="shared" si="21"/>
        <v>KC_Twitter_Sep_Oct_Gamma_SC170</v>
      </c>
      <c r="E782" s="12">
        <v>349777.087044099</v>
      </c>
      <c r="F782" s="13">
        <v>1204582.29948278</v>
      </c>
      <c r="G782" s="13"/>
      <c r="I782" s="11"/>
    </row>
    <row r="783" spans="1:9" x14ac:dyDescent="0.25">
      <c r="A783" s="9" t="s">
        <v>55</v>
      </c>
      <c r="B783" t="s">
        <v>68</v>
      </c>
      <c r="C783" s="9">
        <v>171</v>
      </c>
      <c r="D783" s="9" t="str">
        <f t="shared" si="21"/>
        <v>KC_Twitter_Sep_Oct_Gamma_SC171</v>
      </c>
      <c r="E783" s="12">
        <v>351834.59932082897</v>
      </c>
      <c r="F783" s="13">
        <v>1208922.8383876099</v>
      </c>
      <c r="G783" s="13"/>
      <c r="I783" s="11"/>
    </row>
    <row r="784" spans="1:9" x14ac:dyDescent="0.25">
      <c r="A784" s="9" t="s">
        <v>55</v>
      </c>
      <c r="B784" t="s">
        <v>68</v>
      </c>
      <c r="C784" s="9">
        <v>172</v>
      </c>
      <c r="D784" s="9" t="str">
        <f t="shared" si="21"/>
        <v>KC_Twitter_Sep_Oct_Gamma_SC172</v>
      </c>
      <c r="E784" s="12">
        <v>353892.11159755901</v>
      </c>
      <c r="F784" s="13">
        <v>1213225.3419454</v>
      </c>
      <c r="G784" s="13"/>
      <c r="I784" s="11"/>
    </row>
    <row r="785" spans="1:9" x14ac:dyDescent="0.25">
      <c r="A785" s="9" t="s">
        <v>55</v>
      </c>
      <c r="B785" t="s">
        <v>68</v>
      </c>
      <c r="C785" s="9">
        <v>173</v>
      </c>
      <c r="D785" s="9" t="str">
        <f t="shared" ref="D785:D848" si="22">A785&amp;"_"&amp;B785&amp;C785</f>
        <v>KC_Twitter_Sep_Oct_Gamma_SC173</v>
      </c>
      <c r="E785" s="12">
        <v>355949.62387428898</v>
      </c>
      <c r="F785" s="13">
        <v>1217490.0758836099</v>
      </c>
      <c r="G785" s="13"/>
      <c r="I785" s="11"/>
    </row>
    <row r="786" spans="1:9" x14ac:dyDescent="0.25">
      <c r="A786" s="9" t="s">
        <v>55</v>
      </c>
      <c r="B786" t="s">
        <v>68</v>
      </c>
      <c r="C786" s="9">
        <v>174</v>
      </c>
      <c r="D786" s="9" t="str">
        <f t="shared" si="22"/>
        <v>KC_Twitter_Sep_Oct_Gamma_SC174</v>
      </c>
      <c r="E786" s="12">
        <v>358007.13615101902</v>
      </c>
      <c r="F786" s="13">
        <v>1221717.3059280899</v>
      </c>
      <c r="G786" s="13"/>
      <c r="I786" s="11"/>
    </row>
    <row r="787" spans="1:9" x14ac:dyDescent="0.25">
      <c r="A787" s="9" t="s">
        <v>55</v>
      </c>
      <c r="B787" t="s">
        <v>68</v>
      </c>
      <c r="C787" s="9">
        <v>175</v>
      </c>
      <c r="D787" s="9" t="str">
        <f t="shared" si="22"/>
        <v>KC_Twitter_Sep_Oct_Gamma_SC175</v>
      </c>
      <c r="E787" s="12">
        <v>360064.64842774899</v>
      </c>
      <c r="F787" s="13">
        <v>1225907.2977409901</v>
      </c>
      <c r="G787" s="13"/>
      <c r="I787" s="11"/>
    </row>
    <row r="788" spans="1:9" x14ac:dyDescent="0.25">
      <c r="A788" s="9" t="s">
        <v>55</v>
      </c>
      <c r="B788" t="s">
        <v>68</v>
      </c>
      <c r="C788" s="9">
        <v>176</v>
      </c>
      <c r="D788" s="9" t="str">
        <f t="shared" si="22"/>
        <v>KC_Twitter_Sep_Oct_Gamma_SC176</v>
      </c>
      <c r="E788" s="12">
        <v>362122.16070447903</v>
      </c>
      <c r="F788" s="13">
        <v>1230060.3168608099</v>
      </c>
      <c r="G788" s="13"/>
      <c r="I788" s="11"/>
    </row>
    <row r="789" spans="1:9" x14ac:dyDescent="0.25">
      <c r="A789" s="9" t="s">
        <v>55</v>
      </c>
      <c r="B789" t="s">
        <v>68</v>
      </c>
      <c r="C789" s="9">
        <v>177</v>
      </c>
      <c r="D789" s="9" t="str">
        <f t="shared" si="22"/>
        <v>KC_Twitter_Sep_Oct_Gamma_SC177</v>
      </c>
      <c r="E789" s="12">
        <v>364179.67298120901</v>
      </c>
      <c r="F789" s="13">
        <v>1234176.6286444601</v>
      </c>
      <c r="G789" s="13"/>
      <c r="I789" s="11"/>
    </row>
    <row r="790" spans="1:9" x14ac:dyDescent="0.25">
      <c r="A790" s="9" t="s">
        <v>55</v>
      </c>
      <c r="B790" t="s">
        <v>68</v>
      </c>
      <c r="C790" s="9">
        <v>178</v>
      </c>
      <c r="D790" s="9" t="str">
        <f t="shared" si="22"/>
        <v>KC_Twitter_Sep_Oct_Gamma_SC178</v>
      </c>
      <c r="E790" s="12">
        <v>366237.18525793898</v>
      </c>
      <c r="F790" s="13">
        <v>1238256.49821132</v>
      </c>
      <c r="G790" s="13"/>
      <c r="I790" s="11"/>
    </row>
    <row r="791" spans="1:9" x14ac:dyDescent="0.25">
      <c r="A791" s="9" t="s">
        <v>55</v>
      </c>
      <c r="B791" t="s">
        <v>68</v>
      </c>
      <c r="C791" s="9">
        <v>179</v>
      </c>
      <c r="D791" s="9" t="str">
        <f t="shared" si="22"/>
        <v>KC_Twitter_Sep_Oct_Gamma_SC179</v>
      </c>
      <c r="E791" s="12">
        <v>368294.69753466902</v>
      </c>
      <c r="F791" s="13">
        <v>1242300.1903892299</v>
      </c>
      <c r="G791" s="13"/>
      <c r="I791" s="11"/>
    </row>
    <row r="792" spans="1:9" x14ac:dyDescent="0.25">
      <c r="A792" s="9" t="s">
        <v>55</v>
      </c>
      <c r="B792" t="s">
        <v>68</v>
      </c>
      <c r="C792" s="9">
        <v>180</v>
      </c>
      <c r="D792" s="9" t="str">
        <f t="shared" si="22"/>
        <v>KC_Twitter_Sep_Oct_Gamma_SC180</v>
      </c>
      <c r="E792" s="12">
        <v>370352.20981139899</v>
      </c>
      <c r="F792" s="13">
        <v>1246307.9696623699</v>
      </c>
      <c r="G792" s="13"/>
      <c r="I792" s="11"/>
    </row>
    <row r="793" spans="1:9" x14ac:dyDescent="0.25">
      <c r="A793" s="9" t="s">
        <v>55</v>
      </c>
      <c r="B793" t="s">
        <v>68</v>
      </c>
      <c r="C793" s="9">
        <v>181</v>
      </c>
      <c r="D793" s="9" t="str">
        <f t="shared" si="22"/>
        <v>KC_Twitter_Sep_Oct_Gamma_SC181</v>
      </c>
      <c r="E793" s="12">
        <v>372409.72208812903</v>
      </c>
      <c r="F793" s="13">
        <v>1250280.10012094</v>
      </c>
      <c r="G793" s="13"/>
      <c r="I793" s="11"/>
    </row>
    <row r="794" spans="1:9" x14ac:dyDescent="0.25">
      <c r="A794" s="9" t="s">
        <v>55</v>
      </c>
      <c r="B794" t="s">
        <v>68</v>
      </c>
      <c r="C794" s="9">
        <v>182</v>
      </c>
      <c r="D794" s="9" t="str">
        <f t="shared" si="22"/>
        <v>KC_Twitter_Sep_Oct_Gamma_SC182</v>
      </c>
      <c r="E794" s="12">
        <v>374467.23436485801</v>
      </c>
      <c r="F794" s="13">
        <v>1254216.8454126101</v>
      </c>
      <c r="G794" s="13"/>
      <c r="I794" s="11"/>
    </row>
    <row r="795" spans="1:9" x14ac:dyDescent="0.25">
      <c r="A795" s="9" t="s">
        <v>55</v>
      </c>
      <c r="B795" t="s">
        <v>68</v>
      </c>
      <c r="C795" s="9">
        <v>183</v>
      </c>
      <c r="D795" s="9" t="str">
        <f t="shared" si="22"/>
        <v>KC_Twitter_Sep_Oct_Gamma_SC183</v>
      </c>
      <c r="E795" s="12">
        <v>376524.74664158898</v>
      </c>
      <c r="F795" s="13">
        <v>1258118.46869575</v>
      </c>
      <c r="G795" s="13"/>
      <c r="I795" s="11"/>
    </row>
    <row r="796" spans="1:9" x14ac:dyDescent="0.25">
      <c r="A796" s="9" t="s">
        <v>55</v>
      </c>
      <c r="B796" t="s">
        <v>68</v>
      </c>
      <c r="C796" s="9">
        <v>184</v>
      </c>
      <c r="D796" s="9" t="str">
        <f t="shared" si="22"/>
        <v>KC_Twitter_Sep_Oct_Gamma_SC184</v>
      </c>
      <c r="E796" s="12">
        <v>378582.25891831901</v>
      </c>
      <c r="F796" s="13">
        <v>1261985.23259426</v>
      </c>
      <c r="G796" s="13"/>
      <c r="I796" s="11"/>
    </row>
    <row r="797" spans="1:9" x14ac:dyDescent="0.25">
      <c r="A797" s="9" t="s">
        <v>55</v>
      </c>
      <c r="B797" t="s">
        <v>68</v>
      </c>
      <c r="C797" s="9">
        <v>185</v>
      </c>
      <c r="D797" s="9" t="str">
        <f t="shared" si="22"/>
        <v>KC_Twitter_Sep_Oct_Gamma_SC185</v>
      </c>
      <c r="E797" s="12">
        <v>380639.77119504899</v>
      </c>
      <c r="F797" s="13">
        <v>1265817.3991540801</v>
      </c>
      <c r="G797" s="13"/>
      <c r="I797" s="11"/>
    </row>
    <row r="798" spans="1:9" x14ac:dyDescent="0.25">
      <c r="A798" s="9" t="s">
        <v>55</v>
      </c>
      <c r="B798" t="s">
        <v>68</v>
      </c>
      <c r="C798" s="9">
        <v>186</v>
      </c>
      <c r="D798" s="9" t="str">
        <f t="shared" si="22"/>
        <v>KC_Twitter_Sep_Oct_Gamma_SC186</v>
      </c>
      <c r="E798" s="12">
        <v>382697.28347177902</v>
      </c>
      <c r="F798" s="13">
        <v>1269615.22980131</v>
      </c>
      <c r="G798" s="13"/>
      <c r="I798" s="11"/>
    </row>
    <row r="799" spans="1:9" x14ac:dyDescent="0.25">
      <c r="A799" s="9" t="s">
        <v>55</v>
      </c>
      <c r="B799" t="s">
        <v>68</v>
      </c>
      <c r="C799" s="9">
        <v>187</v>
      </c>
      <c r="D799" s="9" t="str">
        <f t="shared" si="22"/>
        <v>KC_Twitter_Sep_Oct_Gamma_SC187</v>
      </c>
      <c r="E799" s="12">
        <v>384754.79574850801</v>
      </c>
      <c r="F799" s="13">
        <v>1273378.98530177</v>
      </c>
      <c r="G799" s="13"/>
      <c r="I799" s="11"/>
    </row>
    <row r="800" spans="1:9" x14ac:dyDescent="0.25">
      <c r="A800" s="9" t="s">
        <v>55</v>
      </c>
      <c r="B800" t="s">
        <v>68</v>
      </c>
      <c r="C800" s="9">
        <v>188</v>
      </c>
      <c r="D800" s="9" t="str">
        <f t="shared" si="22"/>
        <v>KC_Twitter_Sep_Oct_Gamma_SC188</v>
      </c>
      <c r="E800" s="12">
        <v>386812.30802523799</v>
      </c>
      <c r="F800" s="13">
        <v>1277108.9257222</v>
      </c>
      <c r="G800" s="13"/>
      <c r="I800" s="11"/>
    </row>
    <row r="801" spans="1:9" x14ac:dyDescent="0.25">
      <c r="A801" s="9" t="s">
        <v>55</v>
      </c>
      <c r="B801" t="s">
        <v>68</v>
      </c>
      <c r="C801" s="9">
        <v>189</v>
      </c>
      <c r="D801" s="9" t="str">
        <f t="shared" si="22"/>
        <v>KC_Twitter_Sep_Oct_Gamma_SC189</v>
      </c>
      <c r="E801" s="12">
        <v>388869.82030196802</v>
      </c>
      <c r="F801" s="13">
        <v>1280805.31039278</v>
      </c>
      <c r="G801" s="13"/>
      <c r="I801" s="11"/>
    </row>
    <row r="802" spans="1:9" x14ac:dyDescent="0.25">
      <c r="A802" s="9" t="s">
        <v>55</v>
      </c>
      <c r="B802" t="s">
        <v>68</v>
      </c>
      <c r="C802" s="9">
        <v>190</v>
      </c>
      <c r="D802" s="9" t="str">
        <f t="shared" si="22"/>
        <v>KC_Twitter_Sep_Oct_Gamma_SC190</v>
      </c>
      <c r="E802" s="12">
        <v>390927.332578698</v>
      </c>
      <c r="F802" s="13">
        <v>1284468.39787117</v>
      </c>
      <c r="G802" s="13"/>
      <c r="I802" s="11"/>
    </row>
    <row r="803" spans="1:9" x14ac:dyDescent="0.25">
      <c r="A803" s="9" t="s">
        <v>55</v>
      </c>
      <c r="B803" t="s">
        <v>68</v>
      </c>
      <c r="C803" s="9">
        <v>191</v>
      </c>
      <c r="D803" s="9" t="str">
        <f t="shared" si="22"/>
        <v>KC_Twitter_Sep_Oct_Gamma_SC191</v>
      </c>
      <c r="E803" s="12">
        <v>392984.84485542797</v>
      </c>
      <c r="F803" s="13">
        <v>1288098.4459078701</v>
      </c>
      <c r="G803" s="13"/>
      <c r="I803" s="11"/>
    </row>
    <row r="804" spans="1:9" x14ac:dyDescent="0.25">
      <c r="A804" s="9" t="s">
        <v>55</v>
      </c>
      <c r="B804" t="s">
        <v>68</v>
      </c>
      <c r="C804" s="9">
        <v>192</v>
      </c>
      <c r="D804" s="9" t="str">
        <f t="shared" si="22"/>
        <v>KC_Twitter_Sep_Oct_Gamma_SC192</v>
      </c>
      <c r="E804" s="12">
        <v>395042.35713215801</v>
      </c>
      <c r="F804" s="13">
        <v>1291695.7114129299</v>
      </c>
      <c r="G804" s="13"/>
      <c r="I804" s="11"/>
    </row>
    <row r="805" spans="1:9" x14ac:dyDescent="0.25">
      <c r="A805" s="9" t="s">
        <v>55</v>
      </c>
      <c r="B805" t="s">
        <v>68</v>
      </c>
      <c r="C805" s="9">
        <v>193</v>
      </c>
      <c r="D805" s="9" t="str">
        <f t="shared" si="22"/>
        <v>KC_Twitter_Sep_Oct_Gamma_SC193</v>
      </c>
      <c r="E805" s="12">
        <v>397099.86940888799</v>
      </c>
      <c r="F805" s="13">
        <v>1295260.4504239899</v>
      </c>
      <c r="G805" s="13"/>
      <c r="I805" s="11"/>
    </row>
    <row r="806" spans="1:9" x14ac:dyDescent="0.25">
      <c r="A806" s="9" t="s">
        <v>55</v>
      </c>
      <c r="B806" t="s">
        <v>68</v>
      </c>
      <c r="C806" s="9">
        <v>194</v>
      </c>
      <c r="D806" s="9" t="str">
        <f t="shared" si="22"/>
        <v>KC_Twitter_Sep_Oct_Gamma_SC194</v>
      </c>
      <c r="E806" s="12">
        <v>399157.38168561802</v>
      </c>
      <c r="F806" s="13">
        <v>1298792.9180755201</v>
      </c>
      <c r="G806" s="13"/>
      <c r="I806" s="11"/>
    </row>
    <row r="807" spans="1:9" x14ac:dyDescent="0.25">
      <c r="A807" s="9" t="s">
        <v>55</v>
      </c>
      <c r="B807" t="s">
        <v>68</v>
      </c>
      <c r="C807" s="9">
        <v>195</v>
      </c>
      <c r="D807" s="9" t="str">
        <f t="shared" si="22"/>
        <v>KC_Twitter_Sep_Oct_Gamma_SC195</v>
      </c>
      <c r="E807" s="12">
        <v>401214.893962348</v>
      </c>
      <c r="F807" s="13">
        <v>1302293.3685693799</v>
      </c>
      <c r="G807" s="13"/>
      <c r="I807" s="11"/>
    </row>
    <row r="808" spans="1:9" x14ac:dyDescent="0.25">
      <c r="A808" s="9" t="s">
        <v>55</v>
      </c>
      <c r="B808" t="s">
        <v>68</v>
      </c>
      <c r="C808" s="9">
        <v>196</v>
      </c>
      <c r="D808" s="9" t="str">
        <f t="shared" si="22"/>
        <v>KC_Twitter_Sep_Oct_Gamma_SC196</v>
      </c>
      <c r="E808" s="12">
        <v>403272.40623907797</v>
      </c>
      <c r="F808" s="13">
        <v>1305762.05514648</v>
      </c>
      <c r="G808" s="13"/>
      <c r="I808" s="11"/>
    </row>
    <row r="809" spans="1:9" x14ac:dyDescent="0.25">
      <c r="A809" s="9" t="s">
        <v>55</v>
      </c>
      <c r="B809" t="s">
        <v>68</v>
      </c>
      <c r="C809" s="9">
        <v>197</v>
      </c>
      <c r="D809" s="9" t="str">
        <f t="shared" si="22"/>
        <v>KC_Twitter_Sep_Oct_Gamma_SC197</v>
      </c>
      <c r="E809" s="12">
        <v>405329.91851580801</v>
      </c>
      <c r="F809" s="13">
        <v>1309199.23005966</v>
      </c>
      <c r="G809" s="13"/>
      <c r="I809" s="11"/>
    </row>
    <row r="810" spans="1:9" x14ac:dyDescent="0.25">
      <c r="A810" s="9" t="s">
        <v>55</v>
      </c>
      <c r="B810" t="s">
        <v>68</v>
      </c>
      <c r="C810" s="9">
        <v>198</v>
      </c>
      <c r="D810" s="9" t="str">
        <f t="shared" si="22"/>
        <v>KC_Twitter_Sep_Oct_Gamma_SC198</v>
      </c>
      <c r="E810" s="12">
        <v>407387.43079253798</v>
      </c>
      <c r="F810" s="13">
        <v>1312605.1445476899</v>
      </c>
      <c r="G810" s="13"/>
      <c r="I810" s="11"/>
    </row>
    <row r="811" spans="1:9" x14ac:dyDescent="0.25">
      <c r="A811" s="9" t="s">
        <v>55</v>
      </c>
      <c r="B811" t="s">
        <v>68</v>
      </c>
      <c r="C811" s="9">
        <v>199</v>
      </c>
      <c r="D811" s="9" t="str">
        <f t="shared" si="22"/>
        <v>KC_Twitter_Sep_Oct_Gamma_SC199</v>
      </c>
      <c r="E811" s="12">
        <v>409444.94306926802</v>
      </c>
      <c r="F811" s="13">
        <v>1315980.04881037</v>
      </c>
      <c r="G811" s="13"/>
      <c r="I811" s="11"/>
    </row>
    <row r="812" spans="1:9" x14ac:dyDescent="0.25">
      <c r="A812" s="9" t="s">
        <v>55</v>
      </c>
      <c r="B812" t="s">
        <v>68</v>
      </c>
      <c r="C812" s="9">
        <v>200</v>
      </c>
      <c r="D812" s="9" t="str">
        <f t="shared" si="22"/>
        <v>KC_Twitter_Sep_Oct_Gamma_SC200</v>
      </c>
      <c r="E812" s="12">
        <v>411502.45534599799</v>
      </c>
      <c r="F812" s="13">
        <v>1319324.19198464</v>
      </c>
      <c r="G812" s="13"/>
      <c r="I812" s="11"/>
    </row>
    <row r="813" spans="1:9" x14ac:dyDescent="0.25">
      <c r="A813" s="9" t="s">
        <v>55</v>
      </c>
      <c r="B813" t="s">
        <v>68</v>
      </c>
      <c r="C813" s="9">
        <v>201</v>
      </c>
      <c r="D813" s="9" t="str">
        <f t="shared" si="22"/>
        <v>KC_Twitter_Sep_Oct_Gamma_SC201</v>
      </c>
      <c r="E813" s="12">
        <v>413559.96762272803</v>
      </c>
      <c r="F813" s="13">
        <v>1322637.82212183</v>
      </c>
      <c r="G813" s="13"/>
      <c r="I813" s="11"/>
    </row>
    <row r="814" spans="1:9" x14ac:dyDescent="0.25">
      <c r="A814" s="9" t="s">
        <v>55</v>
      </c>
      <c r="B814" t="s">
        <v>68</v>
      </c>
      <c r="C814" s="9">
        <v>202</v>
      </c>
      <c r="D814" s="9" t="str">
        <f t="shared" si="22"/>
        <v>KC_Twitter_Sep_Oct_Gamma_SC202</v>
      </c>
      <c r="E814" s="12">
        <v>415617.47989945801</v>
      </c>
      <c r="F814" s="13">
        <v>1325921.1861658101</v>
      </c>
      <c r="G814" s="13"/>
      <c r="I814" s="11"/>
    </row>
    <row r="815" spans="1:9" x14ac:dyDescent="0.25">
      <c r="A815" s="9" t="s">
        <v>55</v>
      </c>
      <c r="B815" t="s">
        <v>68</v>
      </c>
      <c r="C815" s="9">
        <v>203</v>
      </c>
      <c r="D815" s="9" t="str">
        <f t="shared" si="22"/>
        <v>KC_Twitter_Sep_Oct_Gamma_SC203</v>
      </c>
      <c r="E815" s="12">
        <v>417674.99217618798</v>
      </c>
      <c r="F815" s="13">
        <v>1329174.52993219</v>
      </c>
      <c r="G815" s="13"/>
      <c r="I815" s="11"/>
    </row>
    <row r="816" spans="1:9" x14ac:dyDescent="0.25">
      <c r="A816" s="9" t="s">
        <v>55</v>
      </c>
      <c r="B816" t="s">
        <v>68</v>
      </c>
      <c r="C816" s="9">
        <v>204</v>
      </c>
      <c r="D816" s="9" t="str">
        <f t="shared" si="22"/>
        <v>KC_Twitter_Sep_Oct_Gamma_SC204</v>
      </c>
      <c r="E816" s="12">
        <v>419732.50445291802</v>
      </c>
      <c r="F816" s="13">
        <v>1332398.09808844</v>
      </c>
      <c r="G816" s="13"/>
      <c r="I816" s="11"/>
    </row>
    <row r="817" spans="1:9" x14ac:dyDescent="0.25">
      <c r="A817" s="9" t="s">
        <v>55</v>
      </c>
      <c r="B817" t="s">
        <v>68</v>
      </c>
      <c r="C817" s="9">
        <v>205</v>
      </c>
      <c r="D817" s="9" t="str">
        <f t="shared" si="22"/>
        <v>KC_Twitter_Sep_Oct_Gamma_SC205</v>
      </c>
      <c r="E817" s="12">
        <v>421790.01672964799</v>
      </c>
      <c r="F817" s="13">
        <v>1335592.1341349101</v>
      </c>
      <c r="G817" s="13"/>
      <c r="I817" s="11"/>
    </row>
    <row r="818" spans="1:9" x14ac:dyDescent="0.25">
      <c r="A818" s="9" t="s">
        <v>55</v>
      </c>
      <c r="B818" t="s">
        <v>68</v>
      </c>
      <c r="C818" s="9">
        <v>206</v>
      </c>
      <c r="D818" s="9" t="str">
        <f t="shared" si="22"/>
        <v>KC_Twitter_Sep_Oct_Gamma_SC206</v>
      </c>
      <c r="E818" s="12">
        <v>423847.52900637803</v>
      </c>
      <c r="F818" s="13">
        <v>1338756.8803868</v>
      </c>
      <c r="G818" s="13"/>
      <c r="I818" s="11"/>
    </row>
    <row r="819" spans="1:9" x14ac:dyDescent="0.25">
      <c r="A819" s="9" t="s">
        <v>55</v>
      </c>
      <c r="B819" t="s">
        <v>68</v>
      </c>
      <c r="C819" s="9">
        <v>207</v>
      </c>
      <c r="D819" s="9" t="str">
        <f t="shared" si="22"/>
        <v>KC_Twitter_Sep_Oct_Gamma_SC207</v>
      </c>
      <c r="E819" s="12">
        <v>425905.041283108</v>
      </c>
      <c r="F819" s="13">
        <v>1341892.5779569901</v>
      </c>
      <c r="G819" s="13"/>
      <c r="I819" s="11"/>
    </row>
    <row r="820" spans="1:9" x14ac:dyDescent="0.25">
      <c r="A820" s="9" t="s">
        <v>55</v>
      </c>
      <c r="B820" t="s">
        <v>68</v>
      </c>
      <c r="C820" s="9">
        <v>208</v>
      </c>
      <c r="D820" s="9" t="str">
        <f t="shared" si="22"/>
        <v>KC_Twitter_Sep_Oct_Gamma_SC208</v>
      </c>
      <c r="E820" s="12">
        <v>427962.55355983798</v>
      </c>
      <c r="F820" s="13">
        <v>1344999.4667396201</v>
      </c>
      <c r="G820" s="13"/>
      <c r="I820" s="11"/>
    </row>
    <row r="821" spans="1:9" x14ac:dyDescent="0.25">
      <c r="A821" s="9" t="s">
        <v>55</v>
      </c>
      <c r="B821" t="s">
        <v>68</v>
      </c>
      <c r="C821" s="9">
        <v>209</v>
      </c>
      <c r="D821" s="9" t="str">
        <f t="shared" si="22"/>
        <v>KC_Twitter_Sep_Oct_Gamma_SC209</v>
      </c>
      <c r="E821" s="12">
        <v>430020.06583656801</v>
      </c>
      <c r="F821" s="13">
        <v>1348077.78539465</v>
      </c>
      <c r="G821" s="13"/>
      <c r="I821" s="11"/>
    </row>
    <row r="822" spans="1:9" x14ac:dyDescent="0.25">
      <c r="A822" s="9" t="s">
        <v>55</v>
      </c>
      <c r="B822" t="s">
        <v>68</v>
      </c>
      <c r="C822" s="9">
        <v>210</v>
      </c>
      <c r="D822" s="9" t="str">
        <f t="shared" si="22"/>
        <v>KC_Twitter_Sep_Oct_Gamma_SC210</v>
      </c>
      <c r="E822" s="12">
        <v>432077.57811329799</v>
      </c>
      <c r="F822" s="13">
        <v>1351127.77133309</v>
      </c>
      <c r="G822" s="13"/>
      <c r="I822" s="11"/>
    </row>
    <row r="823" spans="1:9" x14ac:dyDescent="0.25">
      <c r="A823" s="9" t="s">
        <v>55</v>
      </c>
      <c r="B823" t="s">
        <v>68</v>
      </c>
      <c r="C823" s="9">
        <v>211</v>
      </c>
      <c r="D823" s="9" t="str">
        <f t="shared" si="22"/>
        <v>KC_Twitter_Sep_Oct_Gamma_SC211</v>
      </c>
      <c r="E823" s="12">
        <v>434135.09039002802</v>
      </c>
      <c r="F823" s="13">
        <v>1354149.66070306</v>
      </c>
      <c r="G823" s="13"/>
      <c r="I823" s="11"/>
    </row>
    <row r="824" spans="1:9" x14ac:dyDescent="0.25">
      <c r="A824" s="9" t="s">
        <v>55</v>
      </c>
      <c r="B824" t="s">
        <v>68</v>
      </c>
      <c r="C824" s="9">
        <v>212</v>
      </c>
      <c r="D824" s="9" t="str">
        <f t="shared" si="22"/>
        <v>KC_Twitter_Sep_Oct_Gamma_SC212</v>
      </c>
      <c r="E824" s="12">
        <v>436192.602666758</v>
      </c>
      <c r="F824" s="13">
        <v>1357143.6883765899</v>
      </c>
      <c r="G824" s="13"/>
      <c r="I824" s="11"/>
    </row>
    <row r="825" spans="1:9" x14ac:dyDescent="0.25">
      <c r="A825" s="9" t="s">
        <v>55</v>
      </c>
      <c r="B825" t="s">
        <v>68</v>
      </c>
      <c r="C825" s="9">
        <v>213</v>
      </c>
      <c r="D825" s="9" t="str">
        <f t="shared" si="22"/>
        <v>KC_Twitter_Sep_Oct_Gamma_SC213</v>
      </c>
      <c r="E825" s="12">
        <v>438250.11494348798</v>
      </c>
      <c r="F825" s="13">
        <v>1360110.0879371399</v>
      </c>
      <c r="G825" s="13"/>
      <c r="I825" s="11"/>
    </row>
    <row r="826" spans="1:9" x14ac:dyDescent="0.25">
      <c r="A826" s="9" t="s">
        <v>55</v>
      </c>
      <c r="B826" t="s">
        <v>68</v>
      </c>
      <c r="C826" s="9">
        <v>214</v>
      </c>
      <c r="D826" s="9" t="str">
        <f t="shared" si="22"/>
        <v>KC_Twitter_Sep_Oct_Gamma_SC214</v>
      </c>
      <c r="E826" s="12">
        <v>440307.62722021801</v>
      </c>
      <c r="F826" s="13">
        <v>1363049.09166784</v>
      </c>
      <c r="G826" s="13"/>
      <c r="I826" s="11"/>
    </row>
    <row r="827" spans="1:9" x14ac:dyDescent="0.25">
      <c r="A827" s="9" t="s">
        <v>55</v>
      </c>
      <c r="B827" t="s">
        <v>68</v>
      </c>
      <c r="C827" s="9">
        <v>215</v>
      </c>
      <c r="D827" s="9" t="str">
        <f t="shared" si="22"/>
        <v>KC_Twitter_Sep_Oct_Gamma_SC215</v>
      </c>
      <c r="E827" s="12">
        <v>442365.13949694799</v>
      </c>
      <c r="F827" s="13">
        <v>1365960.9305404399</v>
      </c>
      <c r="G827" s="13"/>
      <c r="I827" s="11"/>
    </row>
    <row r="828" spans="1:9" x14ac:dyDescent="0.25">
      <c r="A828" s="9" t="s">
        <v>55</v>
      </c>
      <c r="B828" t="s">
        <v>68</v>
      </c>
      <c r="C828" s="9">
        <v>216</v>
      </c>
      <c r="D828" s="9" t="str">
        <f t="shared" si="22"/>
        <v>KC_Twitter_Sep_Oct_Gamma_SC216</v>
      </c>
      <c r="E828" s="12">
        <v>444422.65177367802</v>
      </c>
      <c r="F828" s="13">
        <v>1368845.83420486</v>
      </c>
      <c r="G828" s="13"/>
      <c r="I828" s="11"/>
    </row>
    <row r="829" spans="1:9" x14ac:dyDescent="0.25">
      <c r="A829" s="9" t="s">
        <v>55</v>
      </c>
      <c r="B829" t="s">
        <v>68</v>
      </c>
      <c r="C829" s="9">
        <v>217</v>
      </c>
      <c r="D829" s="9" t="str">
        <f t="shared" si="22"/>
        <v>KC_Twitter_Sep_Oct_Gamma_SC217</v>
      </c>
      <c r="E829" s="12">
        <v>446480.164050408</v>
      </c>
      <c r="F829" s="13">
        <v>1371704.0309794401</v>
      </c>
      <c r="G829" s="13"/>
      <c r="I829" s="11"/>
    </row>
    <row r="830" spans="1:9" x14ac:dyDescent="0.25">
      <c r="A830" s="9" t="s">
        <v>55</v>
      </c>
      <c r="B830" t="s">
        <v>68</v>
      </c>
      <c r="C830" s="9">
        <v>218</v>
      </c>
      <c r="D830" s="9" t="str">
        <f t="shared" si="22"/>
        <v>KC_Twitter_Sep_Oct_Gamma_SC218</v>
      </c>
      <c r="E830" s="12">
        <v>448537.67632713798</v>
      </c>
      <c r="F830" s="13">
        <v>1374535.7478418399</v>
      </c>
      <c r="G830" s="13"/>
      <c r="I830" s="11"/>
    </row>
    <row r="831" spans="1:9" x14ac:dyDescent="0.25">
      <c r="A831" s="9" t="s">
        <v>55</v>
      </c>
      <c r="B831" t="s">
        <v>68</v>
      </c>
      <c r="C831" s="9">
        <v>219</v>
      </c>
      <c r="D831" s="9" t="str">
        <f t="shared" si="22"/>
        <v>KC_Twitter_Sep_Oct_Gamma_SC219</v>
      </c>
      <c r="E831" s="12">
        <v>450595.18860386801</v>
      </c>
      <c r="F831" s="13">
        <v>1377341.21042048</v>
      </c>
      <c r="G831" s="13"/>
      <c r="I831" s="11"/>
    </row>
    <row r="832" spans="1:9" x14ac:dyDescent="0.25">
      <c r="A832" s="9" t="s">
        <v>55</v>
      </c>
      <c r="B832" t="s">
        <v>68</v>
      </c>
      <c r="C832" s="9">
        <v>220</v>
      </c>
      <c r="D832" s="9" t="str">
        <f t="shared" si="22"/>
        <v>KC_Twitter_Sep_Oct_Gamma_SC220</v>
      </c>
      <c r="E832" s="12">
        <v>452652.70088059799</v>
      </c>
      <c r="F832" s="13">
        <v>1380120.6429866101</v>
      </c>
      <c r="G832" s="13"/>
      <c r="I832" s="11"/>
    </row>
    <row r="833" spans="1:9" x14ac:dyDescent="0.25">
      <c r="A833" s="9" t="s">
        <v>55</v>
      </c>
      <c r="B833" t="s">
        <v>68</v>
      </c>
      <c r="C833" s="9">
        <v>221</v>
      </c>
      <c r="D833" s="9" t="str">
        <f t="shared" si="22"/>
        <v>KC_Twitter_Sep_Oct_Gamma_SC221</v>
      </c>
      <c r="E833" s="12">
        <v>454710.21315732802</v>
      </c>
      <c r="F833" s="13">
        <v>1382874.26844697</v>
      </c>
      <c r="G833" s="13"/>
      <c r="I833" s="11"/>
    </row>
    <row r="834" spans="1:9" x14ac:dyDescent="0.25">
      <c r="A834" s="9" t="s">
        <v>55</v>
      </c>
      <c r="B834" t="s">
        <v>68</v>
      </c>
      <c r="C834" s="9">
        <v>222</v>
      </c>
      <c r="D834" s="9" t="str">
        <f t="shared" si="22"/>
        <v>KC_Twitter_Sep_Oct_Gamma_SC222</v>
      </c>
      <c r="E834" s="12">
        <v>456767.725434058</v>
      </c>
      <c r="F834" s="13">
        <v>1385602.30833699</v>
      </c>
      <c r="G834" s="13"/>
      <c r="I834" s="11"/>
    </row>
    <row r="835" spans="1:9" x14ac:dyDescent="0.25">
      <c r="A835" s="9" t="s">
        <v>55</v>
      </c>
      <c r="B835" t="s">
        <v>68</v>
      </c>
      <c r="C835" s="9">
        <v>223</v>
      </c>
      <c r="D835" s="9" t="str">
        <f t="shared" si="22"/>
        <v>KC_Twitter_Sep_Oct_Gamma_SC223</v>
      </c>
      <c r="E835" s="12">
        <v>458825.23771078797</v>
      </c>
      <c r="F835" s="13">
        <v>1388304.9828144801</v>
      </c>
      <c r="G835" s="13"/>
      <c r="I835" s="11"/>
    </row>
    <row r="836" spans="1:9" x14ac:dyDescent="0.25">
      <c r="A836" s="9" t="s">
        <v>55</v>
      </c>
      <c r="B836" t="s">
        <v>68</v>
      </c>
      <c r="C836" s="9">
        <v>224</v>
      </c>
      <c r="D836" s="9" t="str">
        <f t="shared" si="22"/>
        <v>KC_Twitter_Sep_Oct_Gamma_SC224</v>
      </c>
      <c r="E836" s="12">
        <v>460882.74998751801</v>
      </c>
      <c r="F836" s="13">
        <v>1390982.5106539601</v>
      </c>
      <c r="G836" s="13"/>
      <c r="I836" s="11"/>
    </row>
    <row r="837" spans="1:9" x14ac:dyDescent="0.25">
      <c r="A837" s="9" t="s">
        <v>55</v>
      </c>
      <c r="B837" t="s">
        <v>68</v>
      </c>
      <c r="C837" s="9">
        <v>225</v>
      </c>
      <c r="D837" s="9" t="str">
        <f t="shared" si="22"/>
        <v>KC_Twitter_Sep_Oct_Gamma_SC225</v>
      </c>
      <c r="E837" s="12">
        <v>462940.26226424798</v>
      </c>
      <c r="F837" s="13">
        <v>1393635.1092413701</v>
      </c>
      <c r="G837" s="13"/>
      <c r="I837" s="11"/>
    </row>
    <row r="838" spans="1:9" x14ac:dyDescent="0.25">
      <c r="A838" s="9" t="s">
        <v>55</v>
      </c>
      <c r="B838" t="s">
        <v>68</v>
      </c>
      <c r="C838" s="9">
        <v>226</v>
      </c>
      <c r="D838" s="9" t="str">
        <f t="shared" si="22"/>
        <v>KC_Twitter_Sep_Oct_Gamma_SC226</v>
      </c>
      <c r="E838" s="12">
        <v>464997.77454097802</v>
      </c>
      <c r="F838" s="13">
        <v>1396262.99456936</v>
      </c>
      <c r="G838" s="13"/>
      <c r="I838" s="11"/>
    </row>
    <row r="839" spans="1:9" x14ac:dyDescent="0.25">
      <c r="A839" s="9" t="s">
        <v>55</v>
      </c>
      <c r="B839" t="s">
        <v>68</v>
      </c>
      <c r="C839" s="9">
        <v>227</v>
      </c>
      <c r="D839" s="9" t="str">
        <f t="shared" si="22"/>
        <v>KC_Twitter_Sep_Oct_Gamma_SC227</v>
      </c>
      <c r="E839" s="12">
        <v>467055.28681770799</v>
      </c>
      <c r="F839" s="13">
        <v>1398866.38123302</v>
      </c>
      <c r="G839" s="13"/>
      <c r="I839" s="11"/>
    </row>
    <row r="840" spans="1:9" x14ac:dyDescent="0.25">
      <c r="A840" s="9" t="s">
        <v>55</v>
      </c>
      <c r="B840" t="s">
        <v>68</v>
      </c>
      <c r="C840" s="9">
        <v>228</v>
      </c>
      <c r="D840" s="9" t="str">
        <f t="shared" si="22"/>
        <v>KC_Twitter_Sep_Oct_Gamma_SC228</v>
      </c>
      <c r="E840" s="12">
        <v>469112.79909443803</v>
      </c>
      <c r="F840" s="13">
        <v>1401445.4824260699</v>
      </c>
      <c r="G840" s="13"/>
      <c r="I840" s="11"/>
    </row>
    <row r="841" spans="1:9" x14ac:dyDescent="0.25">
      <c r="A841" s="9" t="s">
        <v>55</v>
      </c>
      <c r="B841" t="s">
        <v>68</v>
      </c>
      <c r="C841" s="9">
        <v>229</v>
      </c>
      <c r="D841" s="9" t="str">
        <f t="shared" si="22"/>
        <v>KC_Twitter_Sep_Oct_Gamma_SC229</v>
      </c>
      <c r="E841" s="12">
        <v>471170.31137116801</v>
      </c>
      <c r="F841" s="13">
        <v>1404000.5099375099</v>
      </c>
      <c r="G841" s="13"/>
      <c r="I841" s="11"/>
    </row>
    <row r="842" spans="1:9" x14ac:dyDescent="0.25">
      <c r="A842" s="9" t="s">
        <v>55</v>
      </c>
      <c r="B842" t="s">
        <v>68</v>
      </c>
      <c r="C842" s="9">
        <v>230</v>
      </c>
      <c r="D842" s="9" t="str">
        <f t="shared" si="22"/>
        <v>KC_Twitter_Sep_Oct_Gamma_SC230</v>
      </c>
      <c r="E842" s="12">
        <v>473227.82364789798</v>
      </c>
      <c r="F842" s="13">
        <v>1406531.67414869</v>
      </c>
      <c r="G842" s="13"/>
      <c r="I842" s="11"/>
    </row>
    <row r="843" spans="1:9" x14ac:dyDescent="0.25">
      <c r="A843" s="9" t="s">
        <v>55</v>
      </c>
      <c r="B843" t="s">
        <v>68</v>
      </c>
      <c r="C843" s="9">
        <v>231</v>
      </c>
      <c r="D843" s="9" t="str">
        <f t="shared" si="22"/>
        <v>KC_Twitter_Sep_Oct_Gamma_SC231</v>
      </c>
      <c r="E843" s="12">
        <v>475285.33592462802</v>
      </c>
      <c r="F843" s="13">
        <v>1409039.1840308099</v>
      </c>
      <c r="G843" s="13"/>
      <c r="I843" s="11"/>
    </row>
    <row r="844" spans="1:9" x14ac:dyDescent="0.25">
      <c r="A844" s="9" t="s">
        <v>55</v>
      </c>
      <c r="B844" t="s">
        <v>68</v>
      </c>
      <c r="C844" s="9">
        <v>232</v>
      </c>
      <c r="D844" s="9" t="str">
        <f t="shared" si="22"/>
        <v>KC_Twitter_Sep_Oct_Gamma_SC232</v>
      </c>
      <c r="E844" s="12">
        <v>477342.84820135799</v>
      </c>
      <c r="F844" s="13">
        <v>1411523.24714286</v>
      </c>
      <c r="G844" s="13"/>
      <c r="I844" s="11"/>
    </row>
    <row r="845" spans="1:9" x14ac:dyDescent="0.25">
      <c r="A845" s="9" t="s">
        <v>55</v>
      </c>
      <c r="B845" t="s">
        <v>68</v>
      </c>
      <c r="C845" s="9">
        <v>233</v>
      </c>
      <c r="D845" s="9" t="str">
        <f t="shared" si="22"/>
        <v>KC_Twitter_Sep_Oct_Gamma_SC233</v>
      </c>
      <c r="E845" s="12">
        <v>479400.36047808803</v>
      </c>
      <c r="F845" s="13">
        <v>1413984.0696298699</v>
      </c>
      <c r="G845" s="13"/>
      <c r="I845" s="11"/>
    </row>
    <row r="846" spans="1:9" x14ac:dyDescent="0.25">
      <c r="A846" s="9" t="s">
        <v>55</v>
      </c>
      <c r="B846" t="s">
        <v>68</v>
      </c>
      <c r="C846" s="9">
        <v>234</v>
      </c>
      <c r="D846" s="9" t="str">
        <f t="shared" si="22"/>
        <v>KC_Twitter_Sep_Oct_Gamma_SC234</v>
      </c>
      <c r="E846" s="12">
        <v>481457.872754818</v>
      </c>
      <c r="F846" s="13">
        <v>1416421.85622159</v>
      </c>
      <c r="G846" s="13"/>
      <c r="I846" s="11"/>
    </row>
    <row r="847" spans="1:9" x14ac:dyDescent="0.25">
      <c r="A847" s="9" t="s">
        <v>55</v>
      </c>
      <c r="B847" t="s">
        <v>68</v>
      </c>
      <c r="C847" s="9">
        <v>235</v>
      </c>
      <c r="D847" s="9" t="str">
        <f t="shared" si="22"/>
        <v>KC_Twitter_Sep_Oct_Gamma_SC235</v>
      </c>
      <c r="E847" s="12">
        <v>483515.38503154798</v>
      </c>
      <c r="F847" s="13">
        <v>1418836.8102315899</v>
      </c>
      <c r="G847" s="13"/>
      <c r="I847" s="11"/>
    </row>
    <row r="848" spans="1:9" x14ac:dyDescent="0.25">
      <c r="A848" s="9" t="s">
        <v>55</v>
      </c>
      <c r="B848" t="s">
        <v>68</v>
      </c>
      <c r="C848" s="9">
        <v>236</v>
      </c>
      <c r="D848" s="9" t="str">
        <f t="shared" si="22"/>
        <v>KC_Twitter_Sep_Oct_Gamma_SC236</v>
      </c>
      <c r="E848" s="12">
        <v>485572.89730827801</v>
      </c>
      <c r="F848" s="13">
        <v>1421229.13355661</v>
      </c>
      <c r="G848" s="13"/>
      <c r="I848" s="11"/>
    </row>
    <row r="849" spans="1:9" x14ac:dyDescent="0.25">
      <c r="A849" s="9" t="s">
        <v>55</v>
      </c>
      <c r="B849" t="s">
        <v>68</v>
      </c>
      <c r="C849" s="9">
        <v>237</v>
      </c>
      <c r="D849" s="9" t="str">
        <f t="shared" ref="D849:D912" si="23">A849&amp;"_"&amp;B849&amp;C849</f>
        <v>KC_Twitter_Sep_Oct_Gamma_SC237</v>
      </c>
      <c r="E849" s="12">
        <v>487630.40958500799</v>
      </c>
      <c r="F849" s="13">
        <v>1423599.0266763601</v>
      </c>
      <c r="G849" s="13"/>
      <c r="I849" s="11"/>
    </row>
    <row r="850" spans="1:9" x14ac:dyDescent="0.25">
      <c r="A850" s="9" t="s">
        <v>55</v>
      </c>
      <c r="B850" t="s">
        <v>68</v>
      </c>
      <c r="C850" s="9">
        <v>238</v>
      </c>
      <c r="D850" s="9" t="str">
        <f t="shared" si="23"/>
        <v>KC_Twitter_Sep_Oct_Gamma_SC238</v>
      </c>
      <c r="E850" s="12">
        <v>489687.92186173802</v>
      </c>
      <c r="F850" s="13">
        <v>1425946.6886535699</v>
      </c>
      <c r="G850" s="13"/>
      <c r="I850" s="11"/>
    </row>
    <row r="851" spans="1:9" x14ac:dyDescent="0.25">
      <c r="A851" s="9" t="s">
        <v>55</v>
      </c>
      <c r="B851" t="s">
        <v>68</v>
      </c>
      <c r="C851" s="9">
        <v>239</v>
      </c>
      <c r="D851" s="9" t="str">
        <f t="shared" si="23"/>
        <v>KC_Twitter_Sep_Oct_Gamma_SC239</v>
      </c>
      <c r="E851" s="12">
        <v>491745.434138468</v>
      </c>
      <c r="F851" s="13">
        <v>1428272.3171343899</v>
      </c>
      <c r="G851" s="13"/>
      <c r="I851" s="11"/>
    </row>
    <row r="852" spans="1:9" x14ac:dyDescent="0.25">
      <c r="A852" s="9" t="s">
        <v>55</v>
      </c>
      <c r="B852" t="s">
        <v>68</v>
      </c>
      <c r="C852" s="9">
        <v>240</v>
      </c>
      <c r="D852" s="9" t="str">
        <f t="shared" si="23"/>
        <v>KC_Twitter_Sep_Oct_Gamma_SC240</v>
      </c>
      <c r="E852" s="12">
        <v>493802.94641519798</v>
      </c>
      <c r="F852" s="13">
        <v>1430576.1083491801</v>
      </c>
      <c r="G852" s="13"/>
      <c r="I852" s="11"/>
    </row>
    <row r="853" spans="1:9" x14ac:dyDescent="0.25">
      <c r="A853" s="9" t="s">
        <v>55</v>
      </c>
      <c r="B853" t="s">
        <v>68</v>
      </c>
      <c r="C853" s="9">
        <v>241</v>
      </c>
      <c r="D853" s="9" t="str">
        <f t="shared" si="23"/>
        <v>KC_Twitter_Sep_Oct_Gamma_SC241</v>
      </c>
      <c r="E853" s="12">
        <v>495860.45869192801</v>
      </c>
      <c r="F853" s="13">
        <v>1432858.25711344</v>
      </c>
      <c r="G853" s="13"/>
      <c r="I853" s="11"/>
    </row>
    <row r="854" spans="1:9" x14ac:dyDescent="0.25">
      <c r="A854" s="9" t="s">
        <v>55</v>
      </c>
      <c r="B854" t="s">
        <v>68</v>
      </c>
      <c r="C854" s="9">
        <v>242</v>
      </c>
      <c r="D854" s="9" t="str">
        <f t="shared" si="23"/>
        <v>KC_Twitter_Sep_Oct_Gamma_SC242</v>
      </c>
      <c r="E854" s="12">
        <v>497917.97096865799</v>
      </c>
      <c r="F854" s="13">
        <v>1435118.9568292201</v>
      </c>
      <c r="G854" s="13"/>
      <c r="I854" s="11"/>
    </row>
    <row r="855" spans="1:9" x14ac:dyDescent="0.25">
      <c r="A855" s="9" t="s">
        <v>55</v>
      </c>
      <c r="B855" t="s">
        <v>68</v>
      </c>
      <c r="C855" s="9">
        <v>243</v>
      </c>
      <c r="D855" s="9" t="str">
        <f t="shared" si="23"/>
        <v>KC_Twitter_Sep_Oct_Gamma_SC243</v>
      </c>
      <c r="E855" s="12">
        <v>499975.48324538802</v>
      </c>
      <c r="F855" s="13">
        <v>1437358.39948663</v>
      </c>
      <c r="G855" s="13"/>
      <c r="I855" s="11"/>
    </row>
    <row r="856" spans="1:9" x14ac:dyDescent="0.25">
      <c r="A856" s="9" t="s">
        <v>55</v>
      </c>
      <c r="B856" t="s">
        <v>68</v>
      </c>
      <c r="C856" s="9">
        <v>244</v>
      </c>
      <c r="D856" s="9" t="str">
        <f t="shared" si="23"/>
        <v>KC_Twitter_Sep_Oct_Gamma_SC244</v>
      </c>
      <c r="E856" s="12">
        <v>502032.995522118</v>
      </c>
      <c r="F856" s="13">
        <v>1439576.7756657801</v>
      </c>
      <c r="G856" s="13"/>
      <c r="I856" s="11"/>
    </row>
    <row r="857" spans="1:9" x14ac:dyDescent="0.25">
      <c r="A857" s="9" t="s">
        <v>55</v>
      </c>
      <c r="B857" t="s">
        <v>68</v>
      </c>
      <c r="C857" s="9">
        <v>245</v>
      </c>
      <c r="D857" s="9" t="str">
        <f t="shared" si="23"/>
        <v>KC_Twitter_Sep_Oct_Gamma_SC245</v>
      </c>
      <c r="E857" s="12">
        <v>504090.50779884798</v>
      </c>
      <c r="F857" s="13">
        <v>1441774.27453889</v>
      </c>
      <c r="G857" s="13"/>
      <c r="I857" s="11"/>
    </row>
    <row r="858" spans="1:9" x14ac:dyDescent="0.25">
      <c r="A858" s="9" t="s">
        <v>55</v>
      </c>
      <c r="B858" t="s">
        <v>68</v>
      </c>
      <c r="C858" s="9">
        <v>246</v>
      </c>
      <c r="D858" s="9" t="str">
        <f t="shared" si="23"/>
        <v>KC_Twitter_Sep_Oct_Gamma_SC246</v>
      </c>
      <c r="E858" s="12">
        <v>506148.02007557801</v>
      </c>
      <c r="F858" s="13">
        <v>1443951.0838726601</v>
      </c>
      <c r="G858" s="13"/>
      <c r="I858" s="11"/>
    </row>
    <row r="859" spans="1:9" x14ac:dyDescent="0.25">
      <c r="A859" s="9" t="s">
        <v>55</v>
      </c>
      <c r="B859" t="s">
        <v>68</v>
      </c>
      <c r="C859" s="9">
        <v>247</v>
      </c>
      <c r="D859" s="9" t="str">
        <f t="shared" si="23"/>
        <v>KC_Twitter_Sep_Oct_Gamma_SC247</v>
      </c>
      <c r="E859" s="12">
        <v>508205.53235230799</v>
      </c>
      <c r="F859" s="13">
        <v>1446107.3900309501</v>
      </c>
      <c r="G859" s="13"/>
      <c r="I859" s="11"/>
    </row>
    <row r="860" spans="1:9" x14ac:dyDescent="0.25">
      <c r="A860" s="9" t="s">
        <v>55</v>
      </c>
      <c r="B860" t="s">
        <v>68</v>
      </c>
      <c r="C860" s="9">
        <v>248</v>
      </c>
      <c r="D860" s="9" t="str">
        <f t="shared" si="23"/>
        <v>KC_Twitter_Sep_Oct_Gamma_SC248</v>
      </c>
      <c r="E860" s="12">
        <v>510263.04462903802</v>
      </c>
      <c r="F860" s="13">
        <v>1448243.3779775901</v>
      </c>
      <c r="G860" s="13"/>
      <c r="I860" s="11"/>
    </row>
    <row r="861" spans="1:9" x14ac:dyDescent="0.25">
      <c r="A861" s="9" t="s">
        <v>55</v>
      </c>
      <c r="B861" t="s">
        <v>68</v>
      </c>
      <c r="C861" s="9">
        <v>249</v>
      </c>
      <c r="D861" s="9" t="str">
        <f t="shared" si="23"/>
        <v>KC_Twitter_Sep_Oct_Gamma_SC249</v>
      </c>
      <c r="E861" s="12">
        <v>512320.556905768</v>
      </c>
      <c r="F861" s="13">
        <v>1450359.2312795301</v>
      </c>
      <c r="G861" s="13"/>
      <c r="I861" s="11"/>
    </row>
    <row r="862" spans="1:9" x14ac:dyDescent="0.25">
      <c r="A862" s="9" t="s">
        <v>55</v>
      </c>
      <c r="B862" t="s">
        <v>68</v>
      </c>
      <c r="C862" s="9">
        <v>250</v>
      </c>
      <c r="D862" s="9" t="str">
        <f t="shared" si="23"/>
        <v>KC_Twitter_Sep_Oct_Gamma_SC250</v>
      </c>
      <c r="E862" s="12">
        <v>514378.06918249797</v>
      </c>
      <c r="F862" s="13">
        <v>1452455.1321101401</v>
      </c>
      <c r="G862" s="13"/>
      <c r="I862" s="11"/>
    </row>
    <row r="863" spans="1:9" x14ac:dyDescent="0.25">
      <c r="A863" s="9" t="s">
        <v>55</v>
      </c>
      <c r="B863" t="s">
        <v>68</v>
      </c>
      <c r="C863" s="9">
        <v>251</v>
      </c>
      <c r="D863" s="9" t="str">
        <f t="shared" si="23"/>
        <v>KC_Twitter_Sep_Oct_Gamma_SC251</v>
      </c>
      <c r="E863" s="12">
        <v>516435.58145922801</v>
      </c>
      <c r="F863" s="13">
        <v>1454531.2612527499</v>
      </c>
      <c r="G863" s="13"/>
      <c r="I863" s="11"/>
    </row>
    <row r="864" spans="1:9" x14ac:dyDescent="0.25">
      <c r="A864" s="9" t="s">
        <v>55</v>
      </c>
      <c r="B864" t="s">
        <v>68</v>
      </c>
      <c r="C864" s="9">
        <v>252</v>
      </c>
      <c r="D864" s="9" t="str">
        <f t="shared" si="23"/>
        <v>KC_Twitter_Sep_Oct_Gamma_SC252</v>
      </c>
      <c r="E864" s="12">
        <v>518493.09373595798</v>
      </c>
      <c r="F864" s="13">
        <v>1456587.79810436</v>
      </c>
      <c r="G864" s="13"/>
      <c r="I864" s="11"/>
    </row>
    <row r="865" spans="1:9" x14ac:dyDescent="0.25">
      <c r="A865" s="9" t="s">
        <v>55</v>
      </c>
      <c r="B865" t="s">
        <v>68</v>
      </c>
      <c r="C865" s="9">
        <v>253</v>
      </c>
      <c r="D865" s="9" t="str">
        <f t="shared" si="23"/>
        <v>KC_Twitter_Sep_Oct_Gamma_SC253</v>
      </c>
      <c r="E865" s="12">
        <v>520550.60601268802</v>
      </c>
      <c r="F865" s="13">
        <v>1458624.9206796</v>
      </c>
      <c r="G865" s="13"/>
      <c r="I865" s="11"/>
    </row>
    <row r="866" spans="1:9" x14ac:dyDescent="0.25">
      <c r="A866" s="9" t="s">
        <v>55</v>
      </c>
      <c r="B866" t="s">
        <v>68</v>
      </c>
      <c r="C866" s="9">
        <v>254</v>
      </c>
      <c r="D866" s="9" t="str">
        <f t="shared" si="23"/>
        <v>KC_Twitter_Sep_Oct_Gamma_SC254</v>
      </c>
      <c r="E866" s="12">
        <v>522608.11828941799</v>
      </c>
      <c r="F866" s="13">
        <v>1460642.80561486</v>
      </c>
      <c r="G866" s="13"/>
      <c r="I866" s="11"/>
    </row>
    <row r="867" spans="1:9" x14ac:dyDescent="0.25">
      <c r="A867" s="9" t="s">
        <v>55</v>
      </c>
      <c r="B867" t="s">
        <v>68</v>
      </c>
      <c r="C867" s="9">
        <v>255</v>
      </c>
      <c r="D867" s="9" t="str">
        <f t="shared" si="23"/>
        <v>KC_Twitter_Sep_Oct_Gamma_SC255</v>
      </c>
      <c r="E867" s="12">
        <v>524665.63056614797</v>
      </c>
      <c r="F867" s="13">
        <v>1462641.6281725499</v>
      </c>
      <c r="G867" s="13"/>
      <c r="I867" s="11"/>
    </row>
    <row r="868" spans="1:9" x14ac:dyDescent="0.25">
      <c r="A868" s="9" t="s">
        <v>55</v>
      </c>
      <c r="B868" t="s">
        <v>68</v>
      </c>
      <c r="C868" s="9">
        <v>256</v>
      </c>
      <c r="D868" s="9" t="str">
        <f t="shared" si="23"/>
        <v>KC_Twitter_Sep_Oct_Gamma_SC256</v>
      </c>
      <c r="E868" s="12">
        <v>526723.14284287801</v>
      </c>
      <c r="F868" s="13">
        <v>1464621.56224564</v>
      </c>
      <c r="G868" s="13"/>
      <c r="I868" s="11"/>
    </row>
    <row r="869" spans="1:9" x14ac:dyDescent="0.25">
      <c r="A869" s="9" t="s">
        <v>55</v>
      </c>
      <c r="B869" t="s">
        <v>68</v>
      </c>
      <c r="C869" s="9">
        <v>257</v>
      </c>
      <c r="D869" s="9" t="str">
        <f t="shared" si="23"/>
        <v>KC_Twitter_Sep_Oct_Gamma_SC257</v>
      </c>
      <c r="E869" s="12">
        <v>528780.65511960804</v>
      </c>
      <c r="F869" s="13">
        <v>1466582.7803622501</v>
      </c>
      <c r="G869" s="13"/>
      <c r="I869" s="11"/>
    </row>
    <row r="870" spans="1:9" x14ac:dyDescent="0.25">
      <c r="A870" s="9" t="s">
        <v>55</v>
      </c>
      <c r="B870" t="s">
        <v>68</v>
      </c>
      <c r="C870" s="9">
        <v>258</v>
      </c>
      <c r="D870" s="9" t="str">
        <f t="shared" si="23"/>
        <v>KC_Twitter_Sep_Oct_Gamma_SC258</v>
      </c>
      <c r="E870" s="12">
        <v>530838.16739633796</v>
      </c>
      <c r="F870" s="13">
        <v>1468525.45369053</v>
      </c>
      <c r="G870" s="13"/>
      <c r="I870" s="11"/>
    </row>
    <row r="871" spans="1:9" x14ac:dyDescent="0.25">
      <c r="A871" s="9" t="s">
        <v>55</v>
      </c>
      <c r="B871" t="s">
        <v>68</v>
      </c>
      <c r="C871" s="9">
        <v>259</v>
      </c>
      <c r="D871" s="9" t="str">
        <f t="shared" si="23"/>
        <v>KC_Twitter_Sep_Oct_Gamma_SC259</v>
      </c>
      <c r="E871" s="12">
        <v>532895.67967306799</v>
      </c>
      <c r="F871" s="13">
        <v>1470449.7520435499</v>
      </c>
      <c r="G871" s="13"/>
      <c r="I871" s="11"/>
    </row>
    <row r="872" spans="1:9" x14ac:dyDescent="0.25">
      <c r="A872" s="9" t="s">
        <v>55</v>
      </c>
      <c r="B872" t="s">
        <v>68</v>
      </c>
      <c r="C872" s="9">
        <v>260</v>
      </c>
      <c r="D872" s="9" t="str">
        <f t="shared" si="23"/>
        <v>KC_Twitter_Sep_Oct_Gamma_SC260</v>
      </c>
      <c r="E872" s="12">
        <v>534953.19194979803</v>
      </c>
      <c r="F872" s="13">
        <v>1472355.84388448</v>
      </c>
      <c r="G872" s="13"/>
      <c r="I872" s="11"/>
    </row>
    <row r="873" spans="1:9" x14ac:dyDescent="0.25">
      <c r="A873" s="9" t="s">
        <v>55</v>
      </c>
      <c r="B873" t="s">
        <v>68</v>
      </c>
      <c r="C873" s="9">
        <v>261</v>
      </c>
      <c r="D873" s="9" t="str">
        <f t="shared" si="23"/>
        <v>KC_Twitter_Sep_Oct_Gamma_SC261</v>
      </c>
      <c r="E873" s="12">
        <v>537010.70422652795</v>
      </c>
      <c r="F873" s="13">
        <v>1474243.89633183</v>
      </c>
      <c r="G873" s="13"/>
      <c r="I873" s="11"/>
    </row>
    <row r="874" spans="1:9" x14ac:dyDescent="0.25">
      <c r="A874" s="9" t="s">
        <v>55</v>
      </c>
      <c r="B874" t="s">
        <v>68</v>
      </c>
      <c r="C874" s="9">
        <v>262</v>
      </c>
      <c r="D874" s="9" t="str">
        <f t="shared" si="23"/>
        <v>KC_Twitter_Sep_Oct_Gamma_SC262</v>
      </c>
      <c r="E874" s="12">
        <v>539068.21650325798</v>
      </c>
      <c r="F874" s="13">
        <v>1476114.0751648301</v>
      </c>
      <c r="G874" s="13"/>
      <c r="I874" s="11"/>
    </row>
    <row r="875" spans="1:9" x14ac:dyDescent="0.25">
      <c r="A875" s="9" t="s">
        <v>55</v>
      </c>
      <c r="B875" t="s">
        <v>68</v>
      </c>
      <c r="C875" s="9">
        <v>263</v>
      </c>
      <c r="D875" s="9" t="str">
        <f t="shared" si="23"/>
        <v>KC_Twitter_Sep_Oct_Gamma_SC263</v>
      </c>
      <c r="E875" s="12">
        <v>541125.72877998801</v>
      </c>
      <c r="F875" s="13">
        <v>1477966.544829</v>
      </c>
      <c r="G875" s="13"/>
      <c r="I875" s="11"/>
    </row>
    <row r="876" spans="1:9" x14ac:dyDescent="0.25">
      <c r="A876" s="9" t="s">
        <v>55</v>
      </c>
      <c r="B876" t="s">
        <v>68</v>
      </c>
      <c r="C876" s="9">
        <v>264</v>
      </c>
      <c r="D876" s="9" t="str">
        <f t="shared" si="23"/>
        <v>KC_Twitter_Sep_Oct_Gamma_SC264</v>
      </c>
      <c r="E876" s="12">
        <v>543183.24105671805</v>
      </c>
      <c r="F876" s="13">
        <v>1479801.4684417699</v>
      </c>
      <c r="G876" s="13"/>
      <c r="I876" s="11"/>
    </row>
    <row r="877" spans="1:9" x14ac:dyDescent="0.25">
      <c r="A877" s="9" t="s">
        <v>55</v>
      </c>
      <c r="B877" t="s">
        <v>68</v>
      </c>
      <c r="C877" s="9">
        <v>265</v>
      </c>
      <c r="D877" s="9" t="str">
        <f t="shared" si="23"/>
        <v>KC_Twitter_Sep_Oct_Gamma_SC265</v>
      </c>
      <c r="E877" s="12">
        <v>545240.75333344797</v>
      </c>
      <c r="F877" s="13">
        <v>1481619.0077982801</v>
      </c>
      <c r="G877" s="13"/>
      <c r="I877" s="11"/>
    </row>
    <row r="878" spans="1:9" x14ac:dyDescent="0.25">
      <c r="A878" s="9" t="s">
        <v>55</v>
      </c>
      <c r="B878" t="s">
        <v>68</v>
      </c>
      <c r="C878" s="9">
        <v>266</v>
      </c>
      <c r="D878" s="9" t="str">
        <f t="shared" si="23"/>
        <v>KC_Twitter_Sep_Oct_Gamma_SC266</v>
      </c>
      <c r="E878" s="12">
        <v>547298.265610178</v>
      </c>
      <c r="F878" s="13">
        <v>1483419.32337726</v>
      </c>
      <c r="G878" s="13"/>
      <c r="I878" s="11"/>
    </row>
    <row r="879" spans="1:9" x14ac:dyDescent="0.25">
      <c r="A879" s="9" t="s">
        <v>55</v>
      </c>
      <c r="B879" t="s">
        <v>68</v>
      </c>
      <c r="C879" s="9">
        <v>267</v>
      </c>
      <c r="D879" s="9" t="str">
        <f t="shared" si="23"/>
        <v>KC_Twitter_Sep_Oct_Gamma_SC267</v>
      </c>
      <c r="E879" s="12">
        <v>549355.77788690804</v>
      </c>
      <c r="F879" s="13">
        <v>1485202.5743470599</v>
      </c>
      <c r="G879" s="13"/>
      <c r="I879" s="11"/>
    </row>
    <row r="880" spans="1:9" x14ac:dyDescent="0.25">
      <c r="A880" s="9" t="s">
        <v>55</v>
      </c>
      <c r="B880" t="s">
        <v>68</v>
      </c>
      <c r="C880" s="9">
        <v>268</v>
      </c>
      <c r="D880" s="9" t="str">
        <f t="shared" si="23"/>
        <v>KC_Twitter_Sep_Oct_Gamma_SC268</v>
      </c>
      <c r="E880" s="12">
        <v>551413.29016363795</v>
      </c>
      <c r="F880" s="13">
        <v>1486968.9185717399</v>
      </c>
      <c r="G880" s="13"/>
      <c r="I880" s="11"/>
    </row>
    <row r="881" spans="1:9" x14ac:dyDescent="0.25">
      <c r="A881" s="9" t="s">
        <v>55</v>
      </c>
      <c r="B881" t="s">
        <v>68</v>
      </c>
      <c r="C881" s="9">
        <v>269</v>
      </c>
      <c r="D881" s="9" t="str">
        <f t="shared" si="23"/>
        <v>KC_Twitter_Sep_Oct_Gamma_SC269</v>
      </c>
      <c r="E881" s="12">
        <v>553470.80244036799</v>
      </c>
      <c r="F881" s="13">
        <v>1488718.51261727</v>
      </c>
      <c r="G881" s="13"/>
      <c r="I881" s="11"/>
    </row>
    <row r="882" spans="1:9" x14ac:dyDescent="0.25">
      <c r="A882" s="9" t="s">
        <v>55</v>
      </c>
      <c r="B882" t="s">
        <v>68</v>
      </c>
      <c r="C882" s="9">
        <v>270</v>
      </c>
      <c r="D882" s="9" t="str">
        <f t="shared" si="23"/>
        <v>KC_Twitter_Sep_Oct_Gamma_SC270</v>
      </c>
      <c r="E882" s="12">
        <v>555528.31471709802</v>
      </c>
      <c r="F882" s="13">
        <v>1490451.51175786</v>
      </c>
      <c r="G882" s="13"/>
      <c r="I882" s="11"/>
    </row>
    <row r="883" spans="1:9" x14ac:dyDescent="0.25">
      <c r="A883" s="9" t="s">
        <v>55</v>
      </c>
      <c r="B883" t="s">
        <v>68</v>
      </c>
      <c r="C883" s="9">
        <v>271</v>
      </c>
      <c r="D883" s="9" t="str">
        <f t="shared" si="23"/>
        <v>KC_Twitter_Sep_Oct_Gamma_SC271</v>
      </c>
      <c r="E883" s="12">
        <v>557585.82699382806</v>
      </c>
      <c r="F883" s="13">
        <v>1492168.0699823799</v>
      </c>
      <c r="G883" s="13"/>
      <c r="I883" s="11"/>
    </row>
    <row r="884" spans="1:9" x14ac:dyDescent="0.25">
      <c r="A884" s="9" t="s">
        <v>55</v>
      </c>
      <c r="B884" t="s">
        <v>68</v>
      </c>
      <c r="C884" s="9">
        <v>272</v>
      </c>
      <c r="D884" s="9" t="str">
        <f t="shared" si="23"/>
        <v>KC_Twitter_Sep_Oct_Gamma_SC272</v>
      </c>
      <c r="E884" s="12">
        <v>559643.33927055798</v>
      </c>
      <c r="F884" s="13">
        <v>1493868.3400007901</v>
      </c>
      <c r="G884" s="13"/>
      <c r="I884" s="11"/>
    </row>
    <row r="885" spans="1:9" x14ac:dyDescent="0.25">
      <c r="A885" s="9" t="s">
        <v>55</v>
      </c>
      <c r="B885" t="s">
        <v>68</v>
      </c>
      <c r="C885" s="9">
        <v>273</v>
      </c>
      <c r="D885" s="9" t="str">
        <f t="shared" si="23"/>
        <v>KC_Twitter_Sep_Oct_Gamma_SC273</v>
      </c>
      <c r="E885" s="12">
        <v>561700.85154728801</v>
      </c>
      <c r="F885" s="13">
        <v>1495552.47325076</v>
      </c>
      <c r="G885" s="13"/>
      <c r="I885" s="11"/>
    </row>
    <row r="886" spans="1:9" x14ac:dyDescent="0.25">
      <c r="A886" s="9" t="s">
        <v>55</v>
      </c>
      <c r="B886" t="s">
        <v>68</v>
      </c>
      <c r="C886" s="9">
        <v>274</v>
      </c>
      <c r="D886" s="9" t="str">
        <f t="shared" si="23"/>
        <v>KC_Twitter_Sep_Oct_Gamma_SC274</v>
      </c>
      <c r="E886" s="12">
        <v>563758.36382401804</v>
      </c>
      <c r="F886" s="13">
        <v>1497220.6199042799</v>
      </c>
      <c r="G886" s="13"/>
      <c r="I886" s="11"/>
    </row>
    <row r="887" spans="1:9" x14ac:dyDescent="0.25">
      <c r="A887" s="9" t="s">
        <v>55</v>
      </c>
      <c r="B887" t="s">
        <v>68</v>
      </c>
      <c r="C887" s="9">
        <v>275</v>
      </c>
      <c r="D887" s="9" t="str">
        <f t="shared" si="23"/>
        <v>KC_Twitter_Sep_Oct_Gamma_SC275</v>
      </c>
      <c r="E887" s="12">
        <v>565815.87610074796</v>
      </c>
      <c r="F887" s="13">
        <v>1498872.92887442</v>
      </c>
      <c r="G887" s="13"/>
      <c r="I887" s="11"/>
    </row>
    <row r="888" spans="1:9" x14ac:dyDescent="0.25">
      <c r="A888" s="9" t="s">
        <v>55</v>
      </c>
      <c r="B888" t="s">
        <v>68</v>
      </c>
      <c r="C888" s="9">
        <v>276</v>
      </c>
      <c r="D888" s="9" t="str">
        <f t="shared" si="23"/>
        <v>KC_Twitter_Sep_Oct_Gamma_SC276</v>
      </c>
      <c r="E888" s="12">
        <v>567873.388377478</v>
      </c>
      <c r="F888" s="13">
        <v>1500509.5478221001</v>
      </c>
      <c r="G888" s="13"/>
      <c r="I888" s="11"/>
    </row>
    <row r="889" spans="1:9" x14ac:dyDescent="0.25">
      <c r="A889" s="9" t="s">
        <v>55</v>
      </c>
      <c r="B889" t="s">
        <v>68</v>
      </c>
      <c r="C889" s="9">
        <v>277</v>
      </c>
      <c r="D889" s="9" t="str">
        <f t="shared" si="23"/>
        <v>KC_Twitter_Sep_Oct_Gamma_SC277</v>
      </c>
      <c r="E889" s="12">
        <v>569930.90065420803</v>
      </c>
      <c r="F889" s="13">
        <v>1502130.6231629599</v>
      </c>
      <c r="G889" s="13"/>
      <c r="I889" s="11"/>
    </row>
    <row r="890" spans="1:9" x14ac:dyDescent="0.25">
      <c r="A890" s="9" t="s">
        <v>55</v>
      </c>
      <c r="B890" t="s">
        <v>68</v>
      </c>
      <c r="C890" s="9">
        <v>278</v>
      </c>
      <c r="D890" s="9" t="str">
        <f t="shared" si="23"/>
        <v>KC_Twitter_Sep_Oct_Gamma_SC278</v>
      </c>
      <c r="E890" s="12">
        <v>571988.41293093795</v>
      </c>
      <c r="F890" s="13">
        <v>1503736.30007427</v>
      </c>
      <c r="G890" s="13"/>
      <c r="I890" s="11"/>
    </row>
    <row r="891" spans="1:9" x14ac:dyDescent="0.25">
      <c r="A891" s="9" t="s">
        <v>55</v>
      </c>
      <c r="B891" t="s">
        <v>68</v>
      </c>
      <c r="C891" s="9">
        <v>279</v>
      </c>
      <c r="D891" s="9" t="str">
        <f t="shared" si="23"/>
        <v>KC_Twitter_Sep_Oct_Gamma_SC279</v>
      </c>
      <c r="E891" s="12">
        <v>574045.92520766798</v>
      </c>
      <c r="F891" s="13">
        <v>1505326.7225019599</v>
      </c>
      <c r="G891" s="13"/>
      <c r="I891" s="11"/>
    </row>
    <row r="892" spans="1:9" x14ac:dyDescent="0.25">
      <c r="A892" s="9" t="s">
        <v>55</v>
      </c>
      <c r="B892" t="s">
        <v>68</v>
      </c>
      <c r="C892" s="9">
        <v>280</v>
      </c>
      <c r="D892" s="9" t="str">
        <f t="shared" si="23"/>
        <v>KC_Twitter_Sep_Oct_Gamma_SC280</v>
      </c>
      <c r="E892" s="12">
        <v>576103.43748439802</v>
      </c>
      <c r="F892" s="13">
        <v>1506902.0331675699</v>
      </c>
      <c r="G892" s="13"/>
      <c r="I892" s="11"/>
    </row>
    <row r="893" spans="1:9" x14ac:dyDescent="0.25">
      <c r="A893" s="9" t="s">
        <v>55</v>
      </c>
      <c r="B893" t="s">
        <v>68</v>
      </c>
      <c r="C893" s="9">
        <v>281</v>
      </c>
      <c r="D893" s="9" t="str">
        <f t="shared" si="23"/>
        <v>KC_Twitter_Sep_Oct_Gamma_SC281</v>
      </c>
      <c r="E893" s="12">
        <v>578160.94976112805</v>
      </c>
      <c r="F893" s="13">
        <v>1508462.3735754299</v>
      </c>
      <c r="G893" s="13"/>
      <c r="I893" s="11"/>
    </row>
    <row r="894" spans="1:9" x14ac:dyDescent="0.25">
      <c r="A894" s="9" t="s">
        <v>55</v>
      </c>
      <c r="B894" t="s">
        <v>68</v>
      </c>
      <c r="C894" s="9">
        <v>282</v>
      </c>
      <c r="D894" s="9" t="str">
        <f t="shared" si="23"/>
        <v>KC_Twitter_Sep_Oct_Gamma_SC282</v>
      </c>
      <c r="E894" s="12">
        <v>580218.46203785797</v>
      </c>
      <c r="F894" s="13">
        <v>1510007.88401978</v>
      </c>
      <c r="G894" s="13"/>
      <c r="I894" s="11"/>
    </row>
    <row r="895" spans="1:9" x14ac:dyDescent="0.25">
      <c r="A895" s="9" t="s">
        <v>55</v>
      </c>
      <c r="B895" t="s">
        <v>68</v>
      </c>
      <c r="C895" s="9">
        <v>283</v>
      </c>
      <c r="D895" s="9" t="str">
        <f t="shared" si="23"/>
        <v>KC_Twitter_Sep_Oct_Gamma_SC283</v>
      </c>
      <c r="E895" s="12">
        <v>582275.97431458801</v>
      </c>
      <c r="F895" s="13">
        <v>1511538.70359191</v>
      </c>
      <c r="G895" s="13"/>
      <c r="I895" s="11"/>
    </row>
    <row r="896" spans="1:9" x14ac:dyDescent="0.25">
      <c r="A896" s="9" t="s">
        <v>55</v>
      </c>
      <c r="B896" t="s">
        <v>68</v>
      </c>
      <c r="C896" s="9">
        <v>284</v>
      </c>
      <c r="D896" s="9" t="str">
        <f t="shared" si="23"/>
        <v>KC_Twitter_Sep_Oct_Gamma_SC284</v>
      </c>
      <c r="E896" s="12">
        <v>584333.48659131804</v>
      </c>
      <c r="F896" s="13">
        <v>1513054.97018744</v>
      </c>
      <c r="G896" s="13"/>
      <c r="I896" s="11"/>
    </row>
    <row r="897" spans="1:9" x14ac:dyDescent="0.25">
      <c r="A897" s="9" t="s">
        <v>55</v>
      </c>
      <c r="B897" t="s">
        <v>68</v>
      </c>
      <c r="C897" s="9">
        <v>285</v>
      </c>
      <c r="D897" s="9" t="str">
        <f t="shared" si="23"/>
        <v>KC_Twitter_Sep_Oct_Gamma_SC285</v>
      </c>
      <c r="E897" s="12">
        <v>586390.99886804796</v>
      </c>
      <c r="F897" s="13">
        <v>1514556.82051359</v>
      </c>
      <c r="G897" s="13"/>
      <c r="I897" s="11"/>
    </row>
    <row r="898" spans="1:9" x14ac:dyDescent="0.25">
      <c r="A898" s="9" t="s">
        <v>55</v>
      </c>
      <c r="B898" t="s">
        <v>68</v>
      </c>
      <c r="C898" s="9">
        <v>286</v>
      </c>
      <c r="D898" s="9" t="str">
        <f t="shared" si="23"/>
        <v>KC_Twitter_Sep_Oct_Gamma_SC286</v>
      </c>
      <c r="E898" s="12">
        <v>588448.51114477799</v>
      </c>
      <c r="F898" s="13">
        <v>1516044.39009644</v>
      </c>
      <c r="G898" s="13"/>
      <c r="I898" s="11"/>
    </row>
    <row r="899" spans="1:9" x14ac:dyDescent="0.25">
      <c r="A899" s="9" t="s">
        <v>55</v>
      </c>
      <c r="B899" t="s">
        <v>68</v>
      </c>
      <c r="C899" s="9">
        <v>287</v>
      </c>
      <c r="D899" s="9" t="str">
        <f t="shared" si="23"/>
        <v>KC_Twitter_Sep_Oct_Gamma_SC287</v>
      </c>
      <c r="E899" s="12">
        <v>590506.02342150803</v>
      </c>
      <c r="F899" s="13">
        <v>1517517.8132883201</v>
      </c>
      <c r="G899" s="13"/>
      <c r="I899" s="11"/>
    </row>
    <row r="900" spans="1:9" x14ac:dyDescent="0.25">
      <c r="A900" s="9" t="s">
        <v>55</v>
      </c>
      <c r="B900" t="s">
        <v>68</v>
      </c>
      <c r="C900" s="9">
        <v>288</v>
      </c>
      <c r="D900" s="9" t="str">
        <f t="shared" si="23"/>
        <v>KC_Twitter_Sep_Oct_Gamma_SC288</v>
      </c>
      <c r="E900" s="12">
        <v>592563.53569823795</v>
      </c>
      <c r="F900" s="13">
        <v>1518977.22327518</v>
      </c>
      <c r="G900" s="13"/>
      <c r="I900" s="11"/>
    </row>
    <row r="901" spans="1:9" x14ac:dyDescent="0.25">
      <c r="A901" s="9" t="s">
        <v>55</v>
      </c>
      <c r="B901" t="s">
        <v>68</v>
      </c>
      <c r="C901" s="9">
        <v>289</v>
      </c>
      <c r="D901" s="9" t="str">
        <f t="shared" si="23"/>
        <v>KC_Twitter_Sep_Oct_Gamma_SC289</v>
      </c>
      <c r="E901" s="12">
        <v>594621.04797496798</v>
      </c>
      <c r="F901" s="13">
        <v>1520422.75208394</v>
      </c>
      <c r="G901" s="13"/>
      <c r="I901" s="11"/>
    </row>
    <row r="902" spans="1:9" x14ac:dyDescent="0.25">
      <c r="A902" s="9" t="s">
        <v>55</v>
      </c>
      <c r="B902" t="s">
        <v>68</v>
      </c>
      <c r="C902" s="9">
        <v>290</v>
      </c>
      <c r="D902" s="9" t="str">
        <f t="shared" si="23"/>
        <v>KC_Twitter_Sep_Oct_Gamma_SC290</v>
      </c>
      <c r="E902" s="12">
        <v>596678.56025169801</v>
      </c>
      <c r="F902" s="13">
        <v>1521854.5305899701</v>
      </c>
      <c r="G902" s="13"/>
      <c r="I902" s="11"/>
    </row>
    <row r="903" spans="1:9" x14ac:dyDescent="0.25">
      <c r="A903" s="9" t="s">
        <v>55</v>
      </c>
      <c r="B903" t="s">
        <v>68</v>
      </c>
      <c r="C903" s="9">
        <v>291</v>
      </c>
      <c r="D903" s="9" t="str">
        <f t="shared" si="23"/>
        <v>KC_Twitter_Sep_Oct_Gamma_SC291</v>
      </c>
      <c r="E903" s="12">
        <v>598736.07252842805</v>
      </c>
      <c r="F903" s="13">
        <v>1523272.68852453</v>
      </c>
      <c r="G903" s="13"/>
      <c r="I903" s="11"/>
    </row>
    <row r="904" spans="1:9" x14ac:dyDescent="0.25">
      <c r="A904" s="9" t="s">
        <v>55</v>
      </c>
      <c r="B904" t="s">
        <v>68</v>
      </c>
      <c r="C904" s="9">
        <v>292</v>
      </c>
      <c r="D904" s="9" t="str">
        <f t="shared" si="23"/>
        <v>KC_Twitter_Sep_Oct_Gamma_SC292</v>
      </c>
      <c r="E904" s="12">
        <v>600793.58480515797</v>
      </c>
      <c r="F904" s="13">
        <v>1524677.35448222</v>
      </c>
      <c r="G904" s="13"/>
      <c r="I904" s="11"/>
    </row>
    <row r="905" spans="1:9" x14ac:dyDescent="0.25">
      <c r="A905" s="9" t="s">
        <v>55</v>
      </c>
      <c r="B905" t="s">
        <v>68</v>
      </c>
      <c r="C905" s="9">
        <v>293</v>
      </c>
      <c r="D905" s="9" t="str">
        <f t="shared" si="23"/>
        <v>KC_Twitter_Sep_Oct_Gamma_SC293</v>
      </c>
      <c r="E905" s="12">
        <v>602851.097081888</v>
      </c>
      <c r="F905" s="13">
        <v>1526068.65592848</v>
      </c>
      <c r="G905" s="13"/>
      <c r="I905" s="11"/>
    </row>
    <row r="906" spans="1:9" x14ac:dyDescent="0.25">
      <c r="A906" s="9" t="s">
        <v>55</v>
      </c>
      <c r="B906" t="s">
        <v>68</v>
      </c>
      <c r="C906" s="9">
        <v>294</v>
      </c>
      <c r="D906" s="9" t="str">
        <f t="shared" si="23"/>
        <v>KC_Twitter_Sep_Oct_Gamma_SC294</v>
      </c>
      <c r="E906" s="12">
        <v>604908.60935861804</v>
      </c>
      <c r="F906" s="13">
        <v>1527446.7192071101</v>
      </c>
      <c r="G906" s="13"/>
      <c r="I906" s="11"/>
    </row>
    <row r="907" spans="1:9" x14ac:dyDescent="0.25">
      <c r="A907" s="9" t="s">
        <v>55</v>
      </c>
      <c r="B907" t="s">
        <v>68</v>
      </c>
      <c r="C907" s="9">
        <v>295</v>
      </c>
      <c r="D907" s="9" t="str">
        <f t="shared" si="23"/>
        <v>KC_Twitter_Sep_Oct_Gamma_SC295</v>
      </c>
      <c r="E907" s="12">
        <v>606966.12163534702</v>
      </c>
      <c r="F907" s="13">
        <v>1528811.6695477699</v>
      </c>
      <c r="G907" s="13"/>
      <c r="I907" s="11"/>
    </row>
    <row r="908" spans="1:9" x14ac:dyDescent="0.25">
      <c r="A908" s="9" t="s">
        <v>55</v>
      </c>
      <c r="B908" t="s">
        <v>68</v>
      </c>
      <c r="C908" s="9">
        <v>296</v>
      </c>
      <c r="D908" s="9" t="str">
        <f t="shared" si="23"/>
        <v>KC_Twitter_Sep_Oct_Gamma_SC296</v>
      </c>
      <c r="E908" s="12">
        <v>609023.63391207799</v>
      </c>
      <c r="F908" s="13">
        <v>1530163.63107351</v>
      </c>
      <c r="G908" s="13"/>
      <c r="I908" s="11"/>
    </row>
    <row r="909" spans="1:9" x14ac:dyDescent="0.25">
      <c r="A909" s="9" t="s">
        <v>55</v>
      </c>
      <c r="B909" t="s">
        <v>68</v>
      </c>
      <c r="C909" s="9">
        <v>297</v>
      </c>
      <c r="D909" s="9" t="str">
        <f t="shared" si="23"/>
        <v>KC_Twitter_Sep_Oct_Gamma_SC297</v>
      </c>
      <c r="E909" s="12">
        <v>611081.14618880802</v>
      </c>
      <c r="F909" s="13">
        <v>1531502.7268083401</v>
      </c>
      <c r="G909" s="13"/>
      <c r="I909" s="11"/>
    </row>
    <row r="910" spans="1:9" x14ac:dyDescent="0.25">
      <c r="A910" s="9" t="s">
        <v>55</v>
      </c>
      <c r="B910" t="s">
        <v>68</v>
      </c>
      <c r="C910" s="9">
        <v>298</v>
      </c>
      <c r="D910" s="9" t="str">
        <f t="shared" si="23"/>
        <v>KC_Twitter_Sep_Oct_Gamma_SC298</v>
      </c>
      <c r="E910" s="12">
        <v>613138.65846553806</v>
      </c>
      <c r="F910" s="13">
        <v>1532829.07868475</v>
      </c>
      <c r="G910" s="13"/>
      <c r="I910" s="11"/>
    </row>
    <row r="911" spans="1:9" x14ac:dyDescent="0.25">
      <c r="A911" s="9" t="s">
        <v>55</v>
      </c>
      <c r="B911" t="s">
        <v>68</v>
      </c>
      <c r="C911" s="9">
        <v>299</v>
      </c>
      <c r="D911" s="9" t="str">
        <f t="shared" si="23"/>
        <v>KC_Twitter_Sep_Oct_Gamma_SC299</v>
      </c>
      <c r="E911" s="12">
        <v>615196.17074226798</v>
      </c>
      <c r="F911" s="13">
        <v>1534142.8075512699</v>
      </c>
      <c r="G911" s="13"/>
      <c r="I911" s="11"/>
    </row>
    <row r="912" spans="1:9" x14ac:dyDescent="0.25">
      <c r="A912" s="9" t="s">
        <v>55</v>
      </c>
      <c r="B912" t="s">
        <v>68</v>
      </c>
      <c r="C912" s="9">
        <v>300</v>
      </c>
      <c r="D912" s="9" t="str">
        <f t="shared" si="23"/>
        <v>KC_Twitter_Sep_Oct_Gamma_SC300</v>
      </c>
      <c r="E912" s="12">
        <v>617253.68301899801</v>
      </c>
      <c r="F912" s="13">
        <v>1535444.0331800401</v>
      </c>
      <c r="G912" s="13"/>
      <c r="I912" s="11"/>
    </row>
    <row r="913" spans="1:9" x14ac:dyDescent="0.25">
      <c r="A913" s="9" t="s">
        <v>55</v>
      </c>
      <c r="B913" t="s">
        <v>69</v>
      </c>
      <c r="C913" s="9">
        <v>1</v>
      </c>
      <c r="D913" s="9" t="str">
        <f t="shared" ref="D913:D944" si="24">A913&amp;"_"&amp;B913&amp;C913</f>
        <v>KC_Amoad_Gamma_Scurve1</v>
      </c>
      <c r="E913" s="12">
        <v>148.452280813389</v>
      </c>
      <c r="F913" s="13">
        <v>9.8797926854718394</v>
      </c>
      <c r="G913" s="13"/>
      <c r="I913" s="11"/>
    </row>
    <row r="914" spans="1:9" x14ac:dyDescent="0.25">
      <c r="A914" s="9" t="s">
        <v>55</v>
      </c>
      <c r="B914" t="s">
        <v>69</v>
      </c>
      <c r="C914" s="9">
        <v>2</v>
      </c>
      <c r="D914" s="9" t="str">
        <f t="shared" si="24"/>
        <v>KC_Amoad_Gamma_Scurve2</v>
      </c>
      <c r="E914" s="12">
        <v>296.90456162677799</v>
      </c>
      <c r="F914" s="13">
        <v>38.908665915235296</v>
      </c>
      <c r="G914" s="13"/>
      <c r="I914" s="11"/>
    </row>
    <row r="915" spans="1:9" x14ac:dyDescent="0.25">
      <c r="A915" s="9" t="s">
        <v>55</v>
      </c>
      <c r="B915" t="s">
        <v>69</v>
      </c>
      <c r="C915" s="9">
        <v>3</v>
      </c>
      <c r="D915" s="9" t="str">
        <f t="shared" si="24"/>
        <v>KC_Amoad_Gamma_Scurve3</v>
      </c>
      <c r="E915" s="12">
        <v>445.35684244016699</v>
      </c>
      <c r="F915" s="13">
        <v>86.198879601566702</v>
      </c>
      <c r="G915" s="13"/>
      <c r="I915" s="11"/>
    </row>
    <row r="916" spans="1:9" x14ac:dyDescent="0.25">
      <c r="A916" s="9" t="s">
        <v>55</v>
      </c>
      <c r="B916" t="s">
        <v>69</v>
      </c>
      <c r="C916" s="9">
        <v>4</v>
      </c>
      <c r="D916" s="9" t="str">
        <f t="shared" si="24"/>
        <v>KC_Amoad_Gamma_Scurve4</v>
      </c>
      <c r="E916" s="12">
        <v>593.80912325355598</v>
      </c>
      <c r="F916" s="13">
        <v>150.89888317942601</v>
      </c>
      <c r="G916" s="13"/>
      <c r="I916" s="11"/>
    </row>
    <row r="917" spans="1:9" x14ac:dyDescent="0.25">
      <c r="A917" s="9" t="s">
        <v>55</v>
      </c>
      <c r="B917" t="s">
        <v>69</v>
      </c>
      <c r="C917" s="9">
        <v>5</v>
      </c>
      <c r="D917" s="9" t="str">
        <f t="shared" si="24"/>
        <v>KC_Amoad_Gamma_Scurve5</v>
      </c>
      <c r="E917" s="12">
        <v>742.26140406694503</v>
      </c>
      <c r="F917" s="13">
        <v>232.19190344898999</v>
      </c>
      <c r="G917" s="13"/>
      <c r="I917" s="11"/>
    </row>
    <row r="918" spans="1:9" x14ac:dyDescent="0.25">
      <c r="A918" s="9" t="s">
        <v>55</v>
      </c>
      <c r="B918" t="s">
        <v>69</v>
      </c>
      <c r="C918" s="9">
        <v>6</v>
      </c>
      <c r="D918" s="9" t="str">
        <f t="shared" si="24"/>
        <v>KC_Amoad_Gamma_Scurve6</v>
      </c>
      <c r="E918" s="12">
        <v>890.71368488033397</v>
      </c>
      <c r="F918" s="13">
        <v>329.29458607647399</v>
      </c>
      <c r="G918" s="13"/>
      <c r="I918" s="11"/>
    </row>
    <row r="919" spans="1:9" x14ac:dyDescent="0.25">
      <c r="A919" s="9" t="s">
        <v>55</v>
      </c>
      <c r="B919" t="s">
        <v>69</v>
      </c>
      <c r="C919" s="9">
        <v>7</v>
      </c>
      <c r="D919" s="9" t="str">
        <f t="shared" si="24"/>
        <v>KC_Amoad_Gamma_Scurve7</v>
      </c>
      <c r="E919" s="12">
        <v>1039.16596569372</v>
      </c>
      <c r="F919" s="13">
        <v>441.455688751178</v>
      </c>
      <c r="G919" s="13"/>
      <c r="I919" s="11"/>
    </row>
    <row r="920" spans="1:9" x14ac:dyDescent="0.25">
      <c r="A920" s="9" t="s">
        <v>55</v>
      </c>
      <c r="B920" t="s">
        <v>69</v>
      </c>
      <c r="C920" s="9">
        <v>8</v>
      </c>
      <c r="D920" s="9" t="str">
        <f t="shared" si="24"/>
        <v>KC_Amoad_Gamma_Scurve8</v>
      </c>
      <c r="E920" s="12">
        <v>1187.6182465071099</v>
      </c>
      <c r="F920" s="13">
        <v>567.95482407040197</v>
      </c>
      <c r="G920" s="13"/>
      <c r="I920" s="11"/>
    </row>
    <row r="921" spans="1:9" x14ac:dyDescent="0.25">
      <c r="A921" s="9" t="s">
        <v>55</v>
      </c>
      <c r="B921" t="s">
        <v>69</v>
      </c>
      <c r="C921" s="9">
        <v>9</v>
      </c>
      <c r="D921" s="9" t="str">
        <f t="shared" si="24"/>
        <v>KC_Amoad_Gamma_Scurve9</v>
      </c>
      <c r="E921" s="12">
        <v>1336.0705273205001</v>
      </c>
      <c r="F921" s="13">
        <v>708.10125029494395</v>
      </c>
      <c r="G921" s="13"/>
      <c r="I921" s="11"/>
    </row>
    <row r="922" spans="1:9" x14ac:dyDescent="0.25">
      <c r="A922" s="9" t="s">
        <v>55</v>
      </c>
      <c r="B922" t="s">
        <v>69</v>
      </c>
      <c r="C922" s="9">
        <v>10</v>
      </c>
      <c r="D922" s="9" t="str">
        <f t="shared" si="24"/>
        <v>KC_Amoad_Gamma_Scurve10</v>
      </c>
      <c r="E922" s="12">
        <v>1484.5228081338901</v>
      </c>
      <c r="F922" s="13">
        <v>861.232708186369</v>
      </c>
      <c r="G922" s="13"/>
      <c r="I922" s="11"/>
    </row>
    <row r="923" spans="1:9" x14ac:dyDescent="0.25">
      <c r="A923" s="9" t="s">
        <v>55</v>
      </c>
      <c r="B923" t="s">
        <v>69</v>
      </c>
      <c r="C923" s="9">
        <v>11</v>
      </c>
      <c r="D923" s="9" t="str">
        <f t="shared" si="24"/>
        <v>KC_Amoad_Gamma_Scurve11</v>
      </c>
      <c r="E923" s="12">
        <v>1632.97508894728</v>
      </c>
      <c r="F923" s="13">
        <v>1026.71430220313</v>
      </c>
      <c r="G923" s="13"/>
      <c r="I923" s="11"/>
    </row>
    <row r="924" spans="1:9" x14ac:dyDescent="0.25">
      <c r="A924" s="9" t="s">
        <v>55</v>
      </c>
      <c r="B924" t="s">
        <v>69</v>
      </c>
      <c r="C924" s="9">
        <v>12</v>
      </c>
      <c r="D924" s="9" t="str">
        <f t="shared" si="24"/>
        <v>KC_Amoad_Gamma_Scurve12</v>
      </c>
      <c r="E924" s="12">
        <v>1781.42736976067</v>
      </c>
      <c r="F924" s="13">
        <v>1203.93742439627</v>
      </c>
      <c r="G924" s="13"/>
      <c r="I924" s="11"/>
    </row>
    <row r="925" spans="1:9" x14ac:dyDescent="0.25">
      <c r="A925" s="9" t="s">
        <v>55</v>
      </c>
      <c r="B925" t="s">
        <v>69</v>
      </c>
      <c r="C925" s="9">
        <v>13</v>
      </c>
      <c r="D925" s="9" t="str">
        <f t="shared" si="24"/>
        <v>KC_Amoad_Gamma_Scurve13</v>
      </c>
      <c r="E925" s="12">
        <v>1929.87965057406</v>
      </c>
      <c r="F925" s="13">
        <v>1392.3187194065599</v>
      </c>
      <c r="G925" s="13"/>
      <c r="I925" s="11"/>
    </row>
    <row r="926" spans="1:9" x14ac:dyDescent="0.25">
      <c r="A926" s="9" t="s">
        <v>55</v>
      </c>
      <c r="B926" t="s">
        <v>69</v>
      </c>
      <c r="C926" s="9">
        <v>14</v>
      </c>
      <c r="D926" s="9" t="str">
        <f t="shared" si="24"/>
        <v>KC_Amoad_Gamma_Scurve14</v>
      </c>
      <c r="E926" s="12">
        <v>2078.3319313874399</v>
      </c>
      <c r="F926" s="13">
        <v>1591.2990890240001</v>
      </c>
      <c r="G926" s="13"/>
      <c r="I926" s="11"/>
    </row>
    <row r="927" spans="1:9" x14ac:dyDescent="0.25">
      <c r="A927" s="9" t="s">
        <v>55</v>
      </c>
      <c r="B927" t="s">
        <v>69</v>
      </c>
      <c r="C927" s="9">
        <v>15</v>
      </c>
      <c r="D927" s="9" t="str">
        <f t="shared" si="24"/>
        <v>KC_Amoad_Gamma_Scurve15</v>
      </c>
      <c r="E927" s="12">
        <v>2226.7842122008301</v>
      </c>
      <c r="F927" s="13">
        <v>1800.3427348273899</v>
      </c>
      <c r="G927" s="13"/>
      <c r="I927" s="11"/>
    </row>
    <row r="928" spans="1:9" x14ac:dyDescent="0.25">
      <c r="A928" s="9" t="s">
        <v>55</v>
      </c>
      <c r="B928" t="s">
        <v>69</v>
      </c>
      <c r="C928" s="9">
        <v>16</v>
      </c>
      <c r="D928" s="9" t="str">
        <f t="shared" si="24"/>
        <v>KC_Amoad_Gamma_Scurve16</v>
      </c>
      <c r="E928" s="12">
        <v>2375.2364930142198</v>
      </c>
      <c r="F928" s="13">
        <v>2018.9362374764801</v>
      </c>
      <c r="G928" s="13"/>
      <c r="I928" s="11"/>
    </row>
    <row r="929" spans="1:9" x14ac:dyDescent="0.25">
      <c r="A929" s="9" t="s">
        <v>55</v>
      </c>
      <c r="B929" t="s">
        <v>69</v>
      </c>
      <c r="C929" s="9">
        <v>17</v>
      </c>
      <c r="D929" s="9" t="str">
        <f t="shared" si="24"/>
        <v>KC_Amoad_Gamma_Scurve17</v>
      </c>
      <c r="E929" s="12">
        <v>2523.68877382761</v>
      </c>
      <c r="F929" s="13">
        <v>2246.5876712819299</v>
      </c>
      <c r="G929" s="13"/>
      <c r="I929" s="11"/>
    </row>
    <row r="930" spans="1:9" x14ac:dyDescent="0.25">
      <c r="A930" s="9" t="s">
        <v>55</v>
      </c>
      <c r="B930" t="s">
        <v>69</v>
      </c>
      <c r="C930" s="9">
        <v>18</v>
      </c>
      <c r="D930" s="9" t="str">
        <f t="shared" si="24"/>
        <v>KC_Amoad_Gamma_Scurve18</v>
      </c>
      <c r="E930" s="12">
        <v>2672.1410546410002</v>
      </c>
      <c r="F930" s="13">
        <v>2482.8257527291598</v>
      </c>
      <c r="G930" s="13"/>
      <c r="I930" s="11"/>
    </row>
    <row r="931" spans="1:9" x14ac:dyDescent="0.25">
      <c r="A931" s="9" t="s">
        <v>55</v>
      </c>
      <c r="B931" t="s">
        <v>69</v>
      </c>
      <c r="C931" s="9">
        <v>19</v>
      </c>
      <c r="D931" s="9" t="str">
        <f t="shared" si="24"/>
        <v>KC_Amoad_Gamma_Scurve19</v>
      </c>
      <c r="E931" s="12">
        <v>2820.5933354543899</v>
      </c>
      <c r="F931" s="13">
        <v>2727.19902168109</v>
      </c>
      <c r="G931" s="13"/>
      <c r="I931" s="11"/>
    </row>
    <row r="932" spans="1:9" x14ac:dyDescent="0.25">
      <c r="A932" s="9" t="s">
        <v>55</v>
      </c>
      <c r="B932" t="s">
        <v>69</v>
      </c>
      <c r="C932" s="9">
        <v>20</v>
      </c>
      <c r="D932" s="9" t="str">
        <f t="shared" si="24"/>
        <v>KC_Amoad_Gamma_Scurve20</v>
      </c>
      <c r="E932" s="12">
        <v>2969.0456162677801</v>
      </c>
      <c r="F932" s="13">
        <v>2979.2750540320499</v>
      </c>
      <c r="G932" s="13"/>
      <c r="I932" s="11"/>
    </row>
    <row r="933" spans="1:9" x14ac:dyDescent="0.25">
      <c r="A933" s="9" t="s">
        <v>55</v>
      </c>
      <c r="B933" t="s">
        <v>69</v>
      </c>
      <c r="C933" s="9">
        <v>21</v>
      </c>
      <c r="D933" s="9" t="str">
        <f t="shared" si="24"/>
        <v>KC_Amoad_Gamma_Scurve21</v>
      </c>
      <c r="E933" s="12">
        <v>3117.4978970811699</v>
      </c>
      <c r="F933" s="13">
        <v>3238.6397046304901</v>
      </c>
      <c r="G933" s="13"/>
      <c r="I933" s="11"/>
    </row>
    <row r="934" spans="1:9" x14ac:dyDescent="0.25">
      <c r="A934" s="9" t="s">
        <v>55</v>
      </c>
      <c r="B934" t="s">
        <v>69</v>
      </c>
      <c r="C934" s="9">
        <v>22</v>
      </c>
      <c r="D934" s="9" t="str">
        <f t="shared" si="24"/>
        <v>KC_Amoad_Gamma_Scurve22</v>
      </c>
      <c r="E934" s="12">
        <v>3265.9501778945601</v>
      </c>
      <c r="F934" s="13">
        <v>3504.8963793318499</v>
      </c>
      <c r="G934" s="13"/>
      <c r="I934" s="11"/>
    </row>
    <row r="935" spans="1:9" x14ac:dyDescent="0.25">
      <c r="A935" s="9" t="s">
        <v>55</v>
      </c>
      <c r="B935" t="s">
        <v>69</v>
      </c>
      <c r="C935" s="9">
        <v>23</v>
      </c>
      <c r="D935" s="9" t="str">
        <f t="shared" si="24"/>
        <v>KC_Amoad_Gamma_Scurve23</v>
      </c>
      <c r="E935" s="12">
        <v>3414.4024587079498</v>
      </c>
      <c r="F935" s="13">
        <v>3777.6653350853499</v>
      </c>
      <c r="G935" s="13"/>
      <c r="I935" s="11"/>
    </row>
    <row r="936" spans="1:9" x14ac:dyDescent="0.25">
      <c r="A936" s="9" t="s">
        <v>55</v>
      </c>
      <c r="B936" t="s">
        <v>69</v>
      </c>
      <c r="C936" s="9">
        <v>24</v>
      </c>
      <c r="D936" s="9" t="str">
        <f t="shared" si="24"/>
        <v>KC_Amoad_Gamma_Scurve24</v>
      </c>
      <c r="E936" s="12">
        <v>3562.85473952133</v>
      </c>
      <c r="F936" s="13">
        <v>4056.5830069989202</v>
      </c>
      <c r="G936" s="13"/>
      <c r="I936" s="11"/>
    </row>
    <row r="937" spans="1:9" x14ac:dyDescent="0.25">
      <c r="A937" s="9" t="s">
        <v>55</v>
      </c>
      <c r="B937" t="s">
        <v>69</v>
      </c>
      <c r="C937" s="9">
        <v>25</v>
      </c>
      <c r="D937" s="9" t="str">
        <f t="shared" si="24"/>
        <v>KC_Amoad_Gamma_Scurve25</v>
      </c>
      <c r="E937" s="12">
        <v>3711.3070203347202</v>
      </c>
      <c r="F937" s="13">
        <v>4341.3013613655103</v>
      </c>
      <c r="G937" s="13"/>
      <c r="I937" s="11"/>
    </row>
    <row r="938" spans="1:9" x14ac:dyDescent="0.25">
      <c r="A938" s="9" t="s">
        <v>55</v>
      </c>
      <c r="B938" t="s">
        <v>69</v>
      </c>
      <c r="C938" s="9">
        <v>26</v>
      </c>
      <c r="D938" s="9" t="str">
        <f t="shared" si="24"/>
        <v>KC_Amoad_Gamma_Scurve26</v>
      </c>
      <c r="E938" s="12">
        <v>3859.7593011481099</v>
      </c>
      <c r="F938" s="13">
        <v>4631.4872736722</v>
      </c>
      <c r="G938" s="13"/>
      <c r="I938" s="11"/>
    </row>
    <row r="939" spans="1:9" x14ac:dyDescent="0.25">
      <c r="A939" s="9" t="s">
        <v>55</v>
      </c>
      <c r="B939" t="s">
        <v>69</v>
      </c>
      <c r="C939" s="9">
        <v>27</v>
      </c>
      <c r="D939" s="9" t="str">
        <f t="shared" si="24"/>
        <v>KC_Amoad_Gamma_Scurve27</v>
      </c>
      <c r="E939" s="12">
        <v>4008.2115819615001</v>
      </c>
      <c r="F939" s="13">
        <v>4926.8219306491801</v>
      </c>
      <c r="G939" s="13"/>
      <c r="I939" s="11"/>
    </row>
    <row r="940" spans="1:9" x14ac:dyDescent="0.25">
      <c r="A940" s="9" t="s">
        <v>55</v>
      </c>
      <c r="B940" t="s">
        <v>69</v>
      </c>
      <c r="C940" s="9">
        <v>28</v>
      </c>
      <c r="D940" s="9" t="str">
        <f t="shared" si="24"/>
        <v>KC_Amoad_Gamma_Scurve28</v>
      </c>
      <c r="E940" s="12">
        <v>4156.6638627748898</v>
      </c>
      <c r="F940" s="13">
        <v>5227.0002554514003</v>
      </c>
      <c r="G940" s="13"/>
      <c r="I940" s="11"/>
    </row>
    <row r="941" spans="1:9" x14ac:dyDescent="0.25">
      <c r="A941" s="9" t="s">
        <v>55</v>
      </c>
      <c r="B941" t="s">
        <v>69</v>
      </c>
      <c r="C941" s="9">
        <v>29</v>
      </c>
      <c r="D941" s="9" t="str">
        <f t="shared" si="24"/>
        <v>KC_Amoad_Gamma_Scurve29</v>
      </c>
      <c r="E941" s="12">
        <v>4305.1161435882796</v>
      </c>
      <c r="F941" s="13">
        <v>5531.7303550986899</v>
      </c>
      <c r="G941" s="13"/>
      <c r="I941" s="11"/>
    </row>
    <row r="942" spans="1:9" x14ac:dyDescent="0.25">
      <c r="A942" s="9" t="s">
        <v>55</v>
      </c>
      <c r="B942" t="s">
        <v>69</v>
      </c>
      <c r="C942" s="9">
        <v>30</v>
      </c>
      <c r="D942" s="9" t="str">
        <f t="shared" si="24"/>
        <v>KC_Amoad_Gamma_Scurve30</v>
      </c>
      <c r="E942" s="12">
        <v>4453.5684244016702</v>
      </c>
      <c r="F942" s="13">
        <v>5840.7329893332699</v>
      </c>
      <c r="G942" s="13"/>
      <c r="I942" s="11"/>
    </row>
    <row r="943" spans="1:9" x14ac:dyDescent="0.25">
      <c r="A943" s="9" t="s">
        <v>55</v>
      </c>
      <c r="B943" t="s">
        <v>69</v>
      </c>
      <c r="C943" s="9">
        <v>31</v>
      </c>
      <c r="D943" s="9" t="str">
        <f t="shared" si="24"/>
        <v>KC_Amoad_Gamma_Scurve31</v>
      </c>
      <c r="E943" s="12">
        <v>4602.0207052150599</v>
      </c>
      <c r="F943" s="13">
        <v>6153.7410600841904</v>
      </c>
      <c r="G943" s="13"/>
      <c r="I943" s="11"/>
    </row>
    <row r="944" spans="1:9" x14ac:dyDescent="0.25">
      <c r="A944" s="9" t="s">
        <v>55</v>
      </c>
      <c r="B944" t="s">
        <v>69</v>
      </c>
      <c r="C944" s="9">
        <v>32</v>
      </c>
      <c r="D944" s="9" t="str">
        <f t="shared" si="24"/>
        <v>KC_Amoad_Gamma_Scurve32</v>
      </c>
      <c r="E944" s="12">
        <v>4750.4729860284497</v>
      </c>
      <c r="F944" s="13">
        <v>6470.4991207591302</v>
      </c>
      <c r="G944" s="13"/>
      <c r="I944" s="11"/>
    </row>
    <row r="945" spans="1:9" x14ac:dyDescent="0.25">
      <c r="A945" s="9" t="s">
        <v>55</v>
      </c>
      <c r="B945" t="s">
        <v>69</v>
      </c>
      <c r="C945" s="9">
        <v>33</v>
      </c>
      <c r="D945" s="9" t="str">
        <f t="shared" ref="D945:D976" si="25">A945&amp;"_"&amp;B945&amp;C945</f>
        <v>KC_Amoad_Gamma_Scurve33</v>
      </c>
      <c r="E945" s="12">
        <v>4898.9252668418303</v>
      </c>
      <c r="F945" s="13">
        <v>6790.7629046122902</v>
      </c>
      <c r="G945" s="13"/>
      <c r="I945" s="11"/>
    </row>
    <row r="946" spans="1:9" x14ac:dyDescent="0.25">
      <c r="A946" s="9" t="s">
        <v>55</v>
      </c>
      <c r="B946" t="s">
        <v>69</v>
      </c>
      <c r="C946" s="9">
        <v>34</v>
      </c>
      <c r="D946" s="9" t="str">
        <f t="shared" si="25"/>
        <v>KC_Amoad_Gamma_Scurve34</v>
      </c>
      <c r="E946" s="12">
        <v>5047.37754765522</v>
      </c>
      <c r="F946" s="13">
        <v>7114.2988714654102</v>
      </c>
      <c r="G946" s="13"/>
      <c r="I946" s="11"/>
    </row>
    <row r="947" spans="1:9" x14ac:dyDescent="0.25">
      <c r="A947" s="9" t="s">
        <v>55</v>
      </c>
      <c r="B947" t="s">
        <v>69</v>
      </c>
      <c r="C947" s="9">
        <v>35</v>
      </c>
      <c r="D947" s="9" t="str">
        <f t="shared" si="25"/>
        <v>KC_Amoad_Gamma_Scurve35</v>
      </c>
      <c r="E947" s="12">
        <v>5195.8298284686098</v>
      </c>
      <c r="F947" s="13">
        <v>7440.8837720860702</v>
      </c>
      <c r="G947" s="13"/>
      <c r="I947" s="11"/>
    </row>
    <row r="948" spans="1:9" x14ac:dyDescent="0.25">
      <c r="A948" s="9" t="s">
        <v>55</v>
      </c>
      <c r="B948" t="s">
        <v>69</v>
      </c>
      <c r="C948" s="9">
        <v>36</v>
      </c>
      <c r="D948" s="9" t="str">
        <f t="shared" si="25"/>
        <v>KC_Amoad_Gamma_Scurve36</v>
      </c>
      <c r="E948" s="12">
        <v>5344.2821092820004</v>
      </c>
      <c r="F948" s="13">
        <v>7770.3042295528503</v>
      </c>
      <c r="G948" s="13"/>
      <c r="I948" s="11"/>
    </row>
    <row r="949" spans="1:9" x14ac:dyDescent="0.25">
      <c r="A949" s="9" t="s">
        <v>55</v>
      </c>
      <c r="B949" t="s">
        <v>69</v>
      </c>
      <c r="C949" s="9">
        <v>37</v>
      </c>
      <c r="D949" s="9" t="str">
        <f t="shared" si="25"/>
        <v>KC_Amoad_Gamma_Scurve37</v>
      </c>
      <c r="E949" s="12">
        <v>5492.7343900953902</v>
      </c>
      <c r="F949" s="13">
        <v>8102.3563369623598</v>
      </c>
      <c r="G949" s="13"/>
      <c r="I949" s="11"/>
    </row>
    <row r="950" spans="1:9" x14ac:dyDescent="0.25">
      <c r="A950" s="9" t="s">
        <v>55</v>
      </c>
      <c r="B950" t="s">
        <v>69</v>
      </c>
      <c r="C950" s="9">
        <v>38</v>
      </c>
      <c r="D950" s="9" t="str">
        <f t="shared" si="25"/>
        <v>KC_Amoad_Gamma_Scurve38</v>
      </c>
      <c r="E950" s="12">
        <v>5641.1866709087799</v>
      </c>
      <c r="F950" s="13">
        <v>8436.8452708570494</v>
      </c>
      <c r="G950" s="13"/>
      <c r="I950" s="11"/>
    </row>
    <row r="951" spans="1:9" x14ac:dyDescent="0.25">
      <c r="A951" s="9" t="s">
        <v>55</v>
      </c>
      <c r="B951" t="s">
        <v>69</v>
      </c>
      <c r="C951" s="9">
        <v>39</v>
      </c>
      <c r="D951" s="9" t="str">
        <f t="shared" si="25"/>
        <v>KC_Amoad_Gamma_Scurve39</v>
      </c>
      <c r="E951" s="12">
        <v>5789.6389517221696</v>
      </c>
      <c r="F951" s="13">
        <v>8773.5849197757998</v>
      </c>
      <c r="G951" s="13"/>
      <c r="I951" s="11"/>
    </row>
    <row r="952" spans="1:9" x14ac:dyDescent="0.25">
      <c r="A952" s="9" t="s">
        <v>55</v>
      </c>
      <c r="B952" t="s">
        <v>69</v>
      </c>
      <c r="C952" s="9">
        <v>40</v>
      </c>
      <c r="D952" s="9" t="str">
        <f t="shared" si="25"/>
        <v>KC_Amoad_Gamma_Scurve40</v>
      </c>
      <c r="E952" s="12">
        <v>5938.0912325355603</v>
      </c>
      <c r="F952" s="13">
        <v>9112.3975273518499</v>
      </c>
      <c r="G952" s="13"/>
      <c r="I952" s="11"/>
    </row>
    <row r="953" spans="1:9" x14ac:dyDescent="0.25">
      <c r="A953" s="9" t="s">
        <v>55</v>
      </c>
      <c r="B953" t="s">
        <v>69</v>
      </c>
      <c r="C953" s="9">
        <v>41</v>
      </c>
      <c r="D953" s="9" t="str">
        <f t="shared" si="25"/>
        <v>KC_Amoad_Gamma_Scurve41</v>
      </c>
      <c r="E953" s="12">
        <v>6086.54351334895</v>
      </c>
      <c r="F953" s="13">
        <v>9453.1133494037895</v>
      </c>
      <c r="G953" s="13"/>
      <c r="I953" s="11"/>
    </row>
    <row r="954" spans="1:9" x14ac:dyDescent="0.25">
      <c r="A954" s="9" t="s">
        <v>55</v>
      </c>
      <c r="B954" t="s">
        <v>69</v>
      </c>
      <c r="C954" s="9">
        <v>42</v>
      </c>
      <c r="D954" s="9" t="str">
        <f t="shared" si="25"/>
        <v>KC_Amoad_Gamma_Scurve42</v>
      </c>
      <c r="E954" s="12">
        <v>6234.9957941623297</v>
      </c>
      <c r="F954" s="13">
        <v>9795.5703244864108</v>
      </c>
      <c r="G954" s="13"/>
      <c r="I954" s="11"/>
    </row>
    <row r="955" spans="1:9" x14ac:dyDescent="0.25">
      <c r="A955" s="9" t="s">
        <v>55</v>
      </c>
      <c r="B955" t="s">
        <v>69</v>
      </c>
      <c r="C955" s="9">
        <v>43</v>
      </c>
      <c r="D955" s="9" t="str">
        <f t="shared" si="25"/>
        <v>KC_Amoad_Gamma_Scurve43</v>
      </c>
      <c r="E955" s="12">
        <v>6383.4480749757204</v>
      </c>
      <c r="F955" s="13">
        <v>10139.6137573879</v>
      </c>
      <c r="G955" s="13"/>
      <c r="I955" s="11"/>
    </row>
    <row r="956" spans="1:9" x14ac:dyDescent="0.25">
      <c r="A956" s="9" t="s">
        <v>55</v>
      </c>
      <c r="B956" t="s">
        <v>69</v>
      </c>
      <c r="C956" s="9">
        <v>44</v>
      </c>
      <c r="D956" s="9" t="str">
        <f t="shared" si="25"/>
        <v>KC_Amoad_Gamma_Scurve44</v>
      </c>
      <c r="E956" s="12">
        <v>6531.9003557891101</v>
      </c>
      <c r="F956" s="13">
        <v>10485.0960150792</v>
      </c>
      <c r="G956" s="13"/>
      <c r="I956" s="11"/>
    </row>
    <row r="957" spans="1:9" x14ac:dyDescent="0.25">
      <c r="A957" s="9" t="s">
        <v>55</v>
      </c>
      <c r="B957" t="s">
        <v>69</v>
      </c>
      <c r="C957" s="9">
        <v>45</v>
      </c>
      <c r="D957" s="9" t="str">
        <f t="shared" si="25"/>
        <v>KC_Amoad_Gamma_Scurve45</v>
      </c>
      <c r="E957" s="12">
        <v>6680.3526366024998</v>
      </c>
      <c r="F957" s="13">
        <v>10831.8762346395</v>
      </c>
      <c r="G957" s="13"/>
      <c r="I957" s="11"/>
    </row>
    <row r="958" spans="1:9" x14ac:dyDescent="0.25">
      <c r="A958" s="9" t="s">
        <v>55</v>
      </c>
      <c r="B958" t="s">
        <v>69</v>
      </c>
      <c r="C958" s="9">
        <v>46</v>
      </c>
      <c r="D958" s="9" t="str">
        <f t="shared" si="25"/>
        <v>KC_Amoad_Gamma_Scurve46</v>
      </c>
      <c r="E958" s="12">
        <v>6828.8049174158896</v>
      </c>
      <c r="F958" s="13">
        <v>11179.8200427008</v>
      </c>
      <c r="G958" s="13"/>
      <c r="I958" s="11"/>
    </row>
    <row r="959" spans="1:9" x14ac:dyDescent="0.25">
      <c r="A959" s="9" t="s">
        <v>55</v>
      </c>
      <c r="B959" t="s">
        <v>69</v>
      </c>
      <c r="C959" s="9">
        <v>47</v>
      </c>
      <c r="D959" s="9" t="str">
        <f t="shared" si="25"/>
        <v>KC_Amoad_Gamma_Scurve47</v>
      </c>
      <c r="E959" s="12">
        <v>6977.2571982292802</v>
      </c>
      <c r="F959" s="13">
        <v>11528.799285969801</v>
      </c>
      <c r="G959" s="13"/>
      <c r="I959" s="11"/>
    </row>
    <row r="960" spans="1:9" x14ac:dyDescent="0.25">
      <c r="A960" s="9" t="s">
        <v>55</v>
      </c>
      <c r="B960" t="s">
        <v>69</v>
      </c>
      <c r="C960" s="9">
        <v>48</v>
      </c>
      <c r="D960" s="9" t="str">
        <f t="shared" si="25"/>
        <v>KC_Amoad_Gamma_Scurve48</v>
      </c>
      <c r="E960" s="12">
        <v>7125.70947904267</v>
      </c>
      <c r="F960" s="13">
        <v>11878.691772403199</v>
      </c>
      <c r="G960" s="13"/>
      <c r="I960" s="11"/>
    </row>
    <row r="961" spans="1:9" x14ac:dyDescent="0.25">
      <c r="A961" s="9" t="s">
        <v>55</v>
      </c>
      <c r="B961" t="s">
        <v>69</v>
      </c>
      <c r="C961" s="9">
        <v>49</v>
      </c>
      <c r="D961" s="9" t="str">
        <f t="shared" si="25"/>
        <v>KC_Amoad_Gamma_Scurve49</v>
      </c>
      <c r="E961" s="12">
        <v>7274.1617598560597</v>
      </c>
      <c r="F961" s="13">
        <v>12229.3810226285</v>
      </c>
      <c r="G961" s="13"/>
      <c r="I961" s="11"/>
    </row>
    <row r="962" spans="1:9" x14ac:dyDescent="0.25">
      <c r="A962" s="9" t="s">
        <v>55</v>
      </c>
      <c r="B962" t="s">
        <v>69</v>
      </c>
      <c r="C962" s="9">
        <v>50</v>
      </c>
      <c r="D962" s="9" t="str">
        <f t="shared" si="25"/>
        <v>KC_Amoad_Gamma_Scurve50</v>
      </c>
      <c r="E962" s="12">
        <v>7422.6140406694503</v>
      </c>
      <c r="F962" s="13">
        <v>12580.756031217101</v>
      </c>
      <c r="G962" s="13"/>
      <c r="I962" s="11"/>
    </row>
    <row r="963" spans="1:9" x14ac:dyDescent="0.25">
      <c r="A963" s="9" t="s">
        <v>55</v>
      </c>
      <c r="B963" t="s">
        <v>69</v>
      </c>
      <c r="C963" s="9">
        <v>51</v>
      </c>
      <c r="D963" s="9" t="str">
        <f t="shared" si="25"/>
        <v>KC_Amoad_Gamma_Scurve51</v>
      </c>
      <c r="E963" s="12">
        <v>7571.0663214828301</v>
      </c>
      <c r="F963" s="13">
        <v>12932.7110374314</v>
      </c>
      <c r="G963" s="13"/>
      <c r="I963" s="11"/>
    </row>
    <row r="964" spans="1:9" x14ac:dyDescent="0.25">
      <c r="A964" s="9" t="s">
        <v>55</v>
      </c>
      <c r="B964" t="s">
        <v>69</v>
      </c>
      <c r="C964" s="9">
        <v>52</v>
      </c>
      <c r="D964" s="9" t="str">
        <f t="shared" si="25"/>
        <v>KC_Amoad_Gamma_Scurve52</v>
      </c>
      <c r="E964" s="12">
        <v>7719.5186022962198</v>
      </c>
      <c r="F964" s="13">
        <v>13285.1453050811</v>
      </c>
      <c r="G964" s="13"/>
      <c r="I964" s="11"/>
    </row>
    <row r="965" spans="1:9" x14ac:dyDescent="0.25">
      <c r="A965" s="9" t="s">
        <v>55</v>
      </c>
      <c r="B965" t="s">
        <v>69</v>
      </c>
      <c r="C965" s="9">
        <v>53</v>
      </c>
      <c r="D965" s="9" t="str">
        <f t="shared" si="25"/>
        <v>KC_Amoad_Gamma_Scurve53</v>
      </c>
      <c r="E965" s="12">
        <v>7867.9708831096104</v>
      </c>
      <c r="F965" s="13">
        <v>13637.962911140799</v>
      </c>
      <c r="G965" s="13"/>
      <c r="I965" s="11"/>
    </row>
    <row r="966" spans="1:9" x14ac:dyDescent="0.25">
      <c r="A966" s="9" t="s">
        <v>55</v>
      </c>
      <c r="B966" t="s">
        <v>69</v>
      </c>
      <c r="C966" s="9">
        <v>54</v>
      </c>
      <c r="D966" s="9" t="str">
        <f t="shared" si="25"/>
        <v>KC_Amoad_Gamma_Scurve54</v>
      </c>
      <c r="E966" s="12">
        <v>8016.4231639230002</v>
      </c>
      <c r="F966" s="13">
        <v>13991.072542788301</v>
      </c>
      <c r="G966" s="13"/>
      <c r="I966" s="11"/>
    </row>
    <row r="967" spans="1:9" x14ac:dyDescent="0.25">
      <c r="A967" s="9" t="s">
        <v>55</v>
      </c>
      <c r="B967" t="s">
        <v>69</v>
      </c>
      <c r="C967" s="9">
        <v>55</v>
      </c>
      <c r="D967" s="9" t="str">
        <f t="shared" si="25"/>
        <v>KC_Amoad_Gamma_Scurve55</v>
      </c>
      <c r="E967" s="12">
        <v>8164.8754447363899</v>
      </c>
      <c r="F967" s="13">
        <v>14344.3873025424</v>
      </c>
      <c r="G967" s="13"/>
      <c r="I967" s="11"/>
    </row>
    <row r="968" spans="1:9" x14ac:dyDescent="0.25">
      <c r="A968" s="9" t="s">
        <v>55</v>
      </c>
      <c r="B968" t="s">
        <v>69</v>
      </c>
      <c r="C968" s="9">
        <v>56</v>
      </c>
      <c r="D968" s="9" t="str">
        <f t="shared" si="25"/>
        <v>KC_Amoad_Gamma_Scurve56</v>
      </c>
      <c r="E968" s="12">
        <v>8313.3277255497796</v>
      </c>
      <c r="F968" s="13">
        <v>14697.824521185699</v>
      </c>
      <c r="G968" s="13"/>
      <c r="I968" s="11"/>
    </row>
    <row r="969" spans="1:9" x14ac:dyDescent="0.25">
      <c r="A969" s="9" t="s">
        <v>55</v>
      </c>
      <c r="B969" t="s">
        <v>69</v>
      </c>
      <c r="C969" s="9">
        <v>57</v>
      </c>
      <c r="D969" s="9" t="str">
        <f t="shared" si="25"/>
        <v>KC_Amoad_Gamma_Scurve57</v>
      </c>
      <c r="E969" s="12">
        <v>8461.7800063631694</v>
      </c>
      <c r="F969" s="13">
        <v>15051.3055781733</v>
      </c>
      <c r="G969" s="13"/>
      <c r="I969" s="11"/>
    </row>
    <row r="970" spans="1:9" x14ac:dyDescent="0.25">
      <c r="A970" s="9" t="s">
        <v>55</v>
      </c>
      <c r="B970" t="s">
        <v>69</v>
      </c>
      <c r="C970" s="9">
        <v>58</v>
      </c>
      <c r="D970" s="9" t="str">
        <f t="shared" si="25"/>
        <v>KC_Amoad_Gamma_Scurve58</v>
      </c>
      <c r="E970" s="12">
        <v>8610.2322871765591</v>
      </c>
      <c r="F970" s="13">
        <v>15404.7557292372</v>
      </c>
      <c r="G970" s="13"/>
      <c r="I970" s="11"/>
    </row>
    <row r="971" spans="1:9" x14ac:dyDescent="0.25">
      <c r="A971" s="9" t="s">
        <v>55</v>
      </c>
      <c r="B971" t="s">
        <v>69</v>
      </c>
      <c r="C971" s="9">
        <v>59</v>
      </c>
      <c r="D971" s="9" t="str">
        <f t="shared" si="25"/>
        <v>KC_Amoad_Gamma_Scurve59</v>
      </c>
      <c r="E971" s="12">
        <v>8758.6845679899507</v>
      </c>
      <c r="F971" s="13">
        <v>15758.103940909101</v>
      </c>
      <c r="G971" s="13"/>
      <c r="I971" s="11"/>
    </row>
    <row r="972" spans="1:9" x14ac:dyDescent="0.25">
      <c r="A972" s="9" t="s">
        <v>55</v>
      </c>
      <c r="B972" t="s">
        <v>69</v>
      </c>
      <c r="C972" s="9">
        <v>60</v>
      </c>
      <c r="D972" s="9" t="str">
        <f t="shared" si="25"/>
        <v>KC_Amoad_Gamma_Scurve60</v>
      </c>
      <c r="E972" s="12">
        <v>8907.1368488033295</v>
      </c>
      <c r="F972" s="13">
        <v>16111.2827316936</v>
      </c>
      <c r="G972" s="13"/>
      <c r="I972" s="11"/>
    </row>
    <row r="973" spans="1:9" x14ac:dyDescent="0.25">
      <c r="A973" s="9" t="s">
        <v>55</v>
      </c>
      <c r="B973" t="s">
        <v>69</v>
      </c>
      <c r="C973" s="9">
        <v>61</v>
      </c>
      <c r="D973" s="9" t="str">
        <f t="shared" si="25"/>
        <v>KC_Amoad_Gamma_Scurve61</v>
      </c>
      <c r="E973" s="12">
        <v>9055.5891296167192</v>
      </c>
      <c r="F973" s="13">
        <v>16464.2280196334</v>
      </c>
      <c r="G973" s="13"/>
      <c r="I973" s="11"/>
    </row>
    <row r="974" spans="1:9" x14ac:dyDescent="0.25">
      <c r="A974" s="9" t="s">
        <v>55</v>
      </c>
      <c r="B974" t="s">
        <v>69</v>
      </c>
      <c r="C974" s="9">
        <v>62</v>
      </c>
      <c r="D974" s="9" t="str">
        <f t="shared" si="25"/>
        <v>KC_Amoad_Gamma_Scurve62</v>
      </c>
      <c r="E974" s="12">
        <v>9204.0414104301108</v>
      </c>
      <c r="F974" s="13">
        <v>16816.8789760203</v>
      </c>
      <c r="G974" s="13"/>
      <c r="I974" s="11"/>
    </row>
    <row r="975" spans="1:9" x14ac:dyDescent="0.25">
      <c r="A975" s="9" t="s">
        <v>55</v>
      </c>
      <c r="B975" t="s">
        <v>69</v>
      </c>
      <c r="C975" s="9">
        <v>63</v>
      </c>
      <c r="D975" s="9" t="str">
        <f t="shared" si="25"/>
        <v>KC_Amoad_Gamma_Scurve63</v>
      </c>
      <c r="E975" s="12">
        <v>9352.4936912435005</v>
      </c>
      <c r="F975" s="13">
        <v>17169.177885011701</v>
      </c>
      <c r="G975" s="13"/>
      <c r="I975" s="11"/>
    </row>
    <row r="976" spans="1:9" x14ac:dyDescent="0.25">
      <c r="A976" s="9" t="s">
        <v>55</v>
      </c>
      <c r="B976" t="s">
        <v>69</v>
      </c>
      <c r="C976" s="9">
        <v>64</v>
      </c>
      <c r="D976" s="9" t="str">
        <f t="shared" si="25"/>
        <v>KC_Amoad_Gamma_Scurve64</v>
      </c>
      <c r="E976" s="12">
        <v>9500.9459720568902</v>
      </c>
      <c r="F976" s="13">
        <v>17521.070008924398</v>
      </c>
      <c r="G976" s="13"/>
      <c r="I976" s="11"/>
    </row>
    <row r="977" spans="1:9" x14ac:dyDescent="0.25">
      <c r="A977" s="9" t="s">
        <v>55</v>
      </c>
      <c r="B977" t="s">
        <v>69</v>
      </c>
      <c r="C977" s="9">
        <v>65</v>
      </c>
      <c r="D977" s="9" t="str">
        <f>A977&amp;"_"&amp;B977&amp;C977</f>
        <v>KC_Amoad_Gamma_Scurve65</v>
      </c>
      <c r="E977" s="12">
        <v>9649.39825287028</v>
      </c>
      <c r="F977" s="13">
        <v>17872.5034589844</v>
      </c>
      <c r="G977" s="13"/>
      <c r="I977" s="11"/>
    </row>
    <row r="978" spans="1:9" x14ac:dyDescent="0.25">
      <c r="A978" s="9" t="s">
        <v>55</v>
      </c>
      <c r="B978" t="s">
        <v>69</v>
      </c>
      <c r="C978" s="9">
        <v>66</v>
      </c>
      <c r="D978" s="9" t="str">
        <f t="shared" ref="D978:D1041" si="26">A978&amp;"_"&amp;B978&amp;C978</f>
        <v>KC_Amoad_Gamma_Scurve66</v>
      </c>
      <c r="E978" s="12">
        <v>9797.8505336836697</v>
      </c>
      <c r="F978" s="13">
        <v>18223.429071320301</v>
      </c>
      <c r="G978" s="13"/>
      <c r="I978" s="11"/>
    </row>
    <row r="979" spans="1:9" x14ac:dyDescent="0.25">
      <c r="A979" s="9" t="s">
        <v>55</v>
      </c>
      <c r="B979" t="s">
        <v>69</v>
      </c>
      <c r="C979" s="9">
        <v>67</v>
      </c>
      <c r="D979" s="9" t="str">
        <f t="shared" si="26"/>
        <v>KC_Amoad_Gamma_Scurve67</v>
      </c>
      <c r="E979" s="12">
        <v>9946.3028144970594</v>
      </c>
      <c r="F979" s="13">
        <v>18573.800287996401</v>
      </c>
      <c r="G979" s="13"/>
      <c r="I979" s="11"/>
    </row>
    <row r="980" spans="1:9" x14ac:dyDescent="0.25">
      <c r="A980" s="9" t="s">
        <v>55</v>
      </c>
      <c r="B980" t="s">
        <v>69</v>
      </c>
      <c r="C980" s="9">
        <v>68</v>
      </c>
      <c r="D980" s="9" t="str">
        <f t="shared" si="26"/>
        <v>KC_Amoad_Gamma_Scurve68</v>
      </c>
      <c r="E980" s="12">
        <v>10094.7550953104</v>
      </c>
      <c r="F980" s="13">
        <v>18923.573042888002</v>
      </c>
      <c r="G980" s="13"/>
      <c r="I980" s="11"/>
    </row>
    <row r="981" spans="1:9" x14ac:dyDescent="0.25">
      <c r="A981" s="9" t="s">
        <v>55</v>
      </c>
      <c r="B981" t="s">
        <v>69</v>
      </c>
      <c r="C981" s="9">
        <v>69</v>
      </c>
      <c r="D981" s="9" t="str">
        <f t="shared" si="26"/>
        <v>KC_Amoad_Gamma_Scurve69</v>
      </c>
      <c r="E981" s="12">
        <v>10243.207376123801</v>
      </c>
      <c r="F981" s="13">
        <v>19272.705652210901</v>
      </c>
      <c r="G981" s="13"/>
      <c r="I981" s="11"/>
    </row>
    <row r="982" spans="1:9" x14ac:dyDescent="0.25">
      <c r="A982" s="9" t="s">
        <v>55</v>
      </c>
      <c r="B982" t="s">
        <v>69</v>
      </c>
      <c r="C982" s="9">
        <v>70</v>
      </c>
      <c r="D982" s="9" t="str">
        <f t="shared" si="26"/>
        <v>KC_Amoad_Gamma_Scurve70</v>
      </c>
      <c r="E982" s="12">
        <v>10391.6596569372</v>
      </c>
      <c r="F982" s="13">
        <v>19621.158709522399</v>
      </c>
      <c r="G982" s="13"/>
      <c r="I982" s="11"/>
    </row>
    <row r="983" spans="1:9" x14ac:dyDescent="0.25">
      <c r="A983" s="9" t="s">
        <v>55</v>
      </c>
      <c r="B983" t="s">
        <v>69</v>
      </c>
      <c r="C983" s="9">
        <v>71</v>
      </c>
      <c r="D983" s="9" t="str">
        <f t="shared" si="26"/>
        <v>KC_Amoad_Gamma_Scurve71</v>
      </c>
      <c r="E983" s="12">
        <v>10540.1119377506</v>
      </c>
      <c r="F983" s="13">
        <v>19968.894985019</v>
      </c>
      <c r="G983" s="13"/>
      <c r="I983" s="11"/>
    </row>
    <row r="984" spans="1:9" x14ac:dyDescent="0.25">
      <c r="A984" s="9" t="s">
        <v>55</v>
      </c>
      <c r="B984" t="s">
        <v>69</v>
      </c>
      <c r="C984" s="9">
        <v>72</v>
      </c>
      <c r="D984" s="9" t="str">
        <f t="shared" si="26"/>
        <v>KC_Amoad_Gamma_Scurve72</v>
      </c>
      <c r="E984" s="12">
        <v>10688.564218564001</v>
      </c>
      <c r="F984" s="13">
        <v>20315.879328962499</v>
      </c>
      <c r="G984" s="13"/>
      <c r="I984" s="11"/>
    </row>
    <row r="985" spans="1:9" x14ac:dyDescent="0.25">
      <c r="A985" s="9" t="s">
        <v>55</v>
      </c>
      <c r="B985" t="s">
        <v>69</v>
      </c>
      <c r="C985" s="9">
        <v>73</v>
      </c>
      <c r="D985" s="9" t="str">
        <f t="shared" si="26"/>
        <v>KC_Amoad_Gamma_Scurve73</v>
      </c>
      <c r="E985" s="12">
        <v>10837.0164993774</v>
      </c>
      <c r="F985" s="13">
        <v>20662.078579072499</v>
      </c>
      <c r="G985" s="13"/>
      <c r="I985" s="11"/>
    </row>
    <row r="986" spans="1:9" x14ac:dyDescent="0.25">
      <c r="A986" s="9" t="s">
        <v>55</v>
      </c>
      <c r="B986" t="s">
        <v>69</v>
      </c>
      <c r="C986" s="9">
        <v>74</v>
      </c>
      <c r="D986" s="9" t="str">
        <f t="shared" si="26"/>
        <v>KC_Amoad_Gamma_Scurve74</v>
      </c>
      <c r="E986" s="12">
        <v>10985.4687801908</v>
      </c>
      <c r="F986" s="13">
        <v>21007.461471729701</v>
      </c>
      <c r="G986" s="13"/>
      <c r="I986" s="11"/>
    </row>
    <row r="987" spans="1:9" x14ac:dyDescent="0.25">
      <c r="A987" s="9" t="s">
        <v>55</v>
      </c>
      <c r="B987" t="s">
        <v>69</v>
      </c>
      <c r="C987" s="9">
        <v>75</v>
      </c>
      <c r="D987" s="9" t="str">
        <f t="shared" si="26"/>
        <v>KC_Amoad_Gamma_Scurve75</v>
      </c>
      <c r="E987" s="12">
        <v>11133.921061004199</v>
      </c>
      <c r="F987" s="13">
        <v>21351.998556840099</v>
      </c>
      <c r="G987" s="13"/>
      <c r="I987" s="11"/>
    </row>
    <row r="988" spans="1:9" x14ac:dyDescent="0.25">
      <c r="A988" s="9" t="s">
        <v>55</v>
      </c>
      <c r="B988" t="s">
        <v>69</v>
      </c>
      <c r="C988" s="9">
        <v>76</v>
      </c>
      <c r="D988" s="9" t="str">
        <f t="shared" si="26"/>
        <v>KC_Amoad_Gamma_Scurve76</v>
      </c>
      <c r="E988" s="12">
        <v>11282.3733418176</v>
      </c>
      <c r="F988" s="13">
        <v>21695.662116215299</v>
      </c>
      <c r="G988" s="13"/>
      <c r="I988" s="11"/>
    </row>
    <row r="989" spans="1:9" x14ac:dyDescent="0.25">
      <c r="A989" s="9" t="s">
        <v>55</v>
      </c>
      <c r="B989" t="s">
        <v>69</v>
      </c>
      <c r="C989" s="9">
        <v>77</v>
      </c>
      <c r="D989" s="9" t="str">
        <f t="shared" si="26"/>
        <v>KC_Amoad_Gamma_Scurve77</v>
      </c>
      <c r="E989" s="12">
        <v>11430.8256226309</v>
      </c>
      <c r="F989" s="13">
        <v>22038.426085332299</v>
      </c>
      <c r="G989" s="13"/>
      <c r="I989" s="11"/>
    </row>
    <row r="990" spans="1:9" x14ac:dyDescent="0.25">
      <c r="A990" s="9" t="s">
        <v>55</v>
      </c>
      <c r="B990" t="s">
        <v>69</v>
      </c>
      <c r="C990" s="9">
        <v>78</v>
      </c>
      <c r="D990" s="9" t="str">
        <f t="shared" si="26"/>
        <v>KC_Amoad_Gamma_Scurve78</v>
      </c>
      <c r="E990" s="12">
        <v>11579.277903444299</v>
      </c>
      <c r="F990" s="13">
        <v>22380.265978336702</v>
      </c>
      <c r="G990" s="13"/>
      <c r="I990" s="11"/>
    </row>
    <row r="991" spans="1:9" x14ac:dyDescent="0.25">
      <c r="A991" s="9" t="s">
        <v>55</v>
      </c>
      <c r="B991" t="s">
        <v>69</v>
      </c>
      <c r="C991" s="9">
        <v>79</v>
      </c>
      <c r="D991" s="9" t="str">
        <f t="shared" si="26"/>
        <v>KC_Amoad_Gamma_Scurve79</v>
      </c>
      <c r="E991" s="12">
        <v>11727.7301842577</v>
      </c>
      <c r="F991" s="13">
        <v>22721.158816163599</v>
      </c>
      <c r="G991" s="13"/>
      <c r="I991" s="11"/>
    </row>
    <row r="992" spans="1:9" x14ac:dyDescent="0.25">
      <c r="A992" s="9" t="s">
        <v>55</v>
      </c>
      <c r="B992" t="s">
        <v>69</v>
      </c>
      <c r="C992" s="9">
        <v>80</v>
      </c>
      <c r="D992" s="9" t="str">
        <f t="shared" si="26"/>
        <v>KC_Amoad_Gamma_Scurve80</v>
      </c>
      <c r="E992" s="12">
        <v>11876.182465071101</v>
      </c>
      <c r="F992" s="13">
        <v>23061.0830576515</v>
      </c>
      <c r="G992" s="13"/>
      <c r="I992" s="11"/>
    </row>
    <row r="993" spans="1:9" x14ac:dyDescent="0.25">
      <c r="A993" s="9" t="s">
        <v>55</v>
      </c>
      <c r="B993" t="s">
        <v>69</v>
      </c>
      <c r="C993" s="9">
        <v>81</v>
      </c>
      <c r="D993" s="9" t="str">
        <f t="shared" si="26"/>
        <v>KC_Amoad_Gamma_Scurve81</v>
      </c>
      <c r="E993" s="12">
        <v>12024.634745884499</v>
      </c>
      <c r="F993" s="13">
        <v>23400.018533531202</v>
      </c>
      <c r="G993" s="13"/>
      <c r="I993" s="11"/>
    </row>
    <row r="994" spans="1:9" x14ac:dyDescent="0.25">
      <c r="A994" s="9" t="s">
        <v>55</v>
      </c>
      <c r="B994" t="s">
        <v>69</v>
      </c>
      <c r="C994" s="9">
        <v>82</v>
      </c>
      <c r="D994" s="9" t="str">
        <f t="shared" si="26"/>
        <v>KC_Amoad_Gamma_Scurve82</v>
      </c>
      <c r="E994" s="12">
        <v>12173.0870266979</v>
      </c>
      <c r="F994" s="13">
        <v>23737.946383175498</v>
      </c>
      <c r="G994" s="13"/>
      <c r="I994" s="11"/>
    </row>
    <row r="995" spans="1:9" x14ac:dyDescent="0.25">
      <c r="A995" s="9" t="s">
        <v>55</v>
      </c>
      <c r="B995" t="s">
        <v>69</v>
      </c>
      <c r="C995" s="9">
        <v>83</v>
      </c>
      <c r="D995" s="9" t="str">
        <f t="shared" si="26"/>
        <v>KC_Amoad_Gamma_Scurve83</v>
      </c>
      <c r="E995" s="12">
        <v>12321.539307511301</v>
      </c>
      <c r="F995" s="13">
        <v>24074.848993999902</v>
      </c>
      <c r="G995" s="13"/>
      <c r="I995" s="11"/>
    </row>
    <row r="996" spans="1:9" x14ac:dyDescent="0.25">
      <c r="A996" s="9" t="s">
        <v>55</v>
      </c>
      <c r="B996" t="s">
        <v>69</v>
      </c>
      <c r="C996" s="9">
        <v>84</v>
      </c>
      <c r="D996" s="9" t="str">
        <f t="shared" si="26"/>
        <v>KC_Amoad_Gamma_Scurve84</v>
      </c>
      <c r="E996" s="12">
        <v>12469.991588324699</v>
      </c>
      <c r="F996" s="13">
        <v>24410.709943409402</v>
      </c>
      <c r="G996" s="13"/>
      <c r="I996" s="11"/>
    </row>
    <row r="997" spans="1:9" x14ac:dyDescent="0.25">
      <c r="A997" s="9" t="s">
        <v>55</v>
      </c>
      <c r="B997" t="s">
        <v>69</v>
      </c>
      <c r="C997" s="9">
        <v>85</v>
      </c>
      <c r="D997" s="9" t="str">
        <f t="shared" si="26"/>
        <v>KC_Amoad_Gamma_Scurve85</v>
      </c>
      <c r="E997" s="12">
        <v>12618.4438691381</v>
      </c>
      <c r="F997" s="13">
        <v>24745.513943189901</v>
      </c>
      <c r="G997" s="13"/>
      <c r="I997" s="11"/>
    </row>
    <row r="998" spans="1:9" x14ac:dyDescent="0.25">
      <c r="A998" s="9" t="s">
        <v>55</v>
      </c>
      <c r="B998" t="s">
        <v>69</v>
      </c>
      <c r="C998" s="9">
        <v>86</v>
      </c>
      <c r="D998" s="9" t="str">
        <f t="shared" si="26"/>
        <v>KC_Amoad_Gamma_Scurve86</v>
      </c>
      <c r="E998" s="12">
        <v>12766.896149951401</v>
      </c>
      <c r="F998" s="13">
        <v>25079.246786245902</v>
      </c>
      <c r="G998" s="13"/>
      <c r="I998" s="11"/>
    </row>
    <row r="999" spans="1:9" x14ac:dyDescent="0.25">
      <c r="A999" s="9" t="s">
        <v>55</v>
      </c>
      <c r="B999" t="s">
        <v>69</v>
      </c>
      <c r="C999" s="9">
        <v>87</v>
      </c>
      <c r="D999" s="9" t="str">
        <f t="shared" si="26"/>
        <v>KC_Amoad_Gamma_Scurve87</v>
      </c>
      <c r="E999" s="12">
        <v>12915.3484307648</v>
      </c>
      <c r="F999" s="13">
        <v>25411.8952955924</v>
      </c>
      <c r="G999" s="13"/>
      <c r="I999" s="11"/>
    </row>
    <row r="1000" spans="1:9" x14ac:dyDescent="0.25">
      <c r="A1000" s="9" t="s">
        <v>55</v>
      </c>
      <c r="B1000" t="s">
        <v>69</v>
      </c>
      <c r="C1000" s="9">
        <v>88</v>
      </c>
      <c r="D1000" s="9" t="str">
        <f t="shared" si="26"/>
        <v>KC_Amoad_Gamma_Scurve88</v>
      </c>
      <c r="E1000" s="12">
        <v>13063.8007115782</v>
      </c>
      <c r="F1000" s="13">
        <v>25743.447275508901</v>
      </c>
      <c r="G1000" s="13"/>
      <c r="I1000" s="11"/>
    </row>
    <row r="1001" spans="1:9" x14ac:dyDescent="0.25">
      <c r="A1001" s="9" t="s">
        <v>55</v>
      </c>
      <c r="B1001" t="s">
        <v>69</v>
      </c>
      <c r="C1001" s="9">
        <v>89</v>
      </c>
      <c r="D1001" s="9" t="str">
        <f t="shared" si="26"/>
        <v>KC_Amoad_Gamma_Scurve89</v>
      </c>
      <c r="E1001" s="12">
        <v>13212.252992391601</v>
      </c>
      <c r="F1001" s="13">
        <v>26073.891464771001</v>
      </c>
      <c r="G1001" s="13"/>
      <c r="I1001" s="11"/>
    </row>
    <row r="1002" spans="1:9" x14ac:dyDescent="0.25">
      <c r="A1002" s="9" t="s">
        <v>55</v>
      </c>
      <c r="B1002" t="s">
        <v>69</v>
      </c>
      <c r="C1002" s="9">
        <v>90</v>
      </c>
      <c r="D1002" s="9" t="str">
        <f t="shared" si="26"/>
        <v>KC_Amoad_Gamma_Scurve90</v>
      </c>
      <c r="E1002" s="12">
        <v>13360.705273205</v>
      </c>
      <c r="F1002" s="13">
        <v>26403.217491874901</v>
      </c>
      <c r="G1002" s="13"/>
      <c r="I1002" s="11"/>
    </row>
    <row r="1003" spans="1:9" x14ac:dyDescent="0.25">
      <c r="A1003" s="9" t="s">
        <v>55</v>
      </c>
      <c r="B1003" t="s">
        <v>69</v>
      </c>
      <c r="C1003" s="9">
        <v>91</v>
      </c>
      <c r="D1003" s="9" t="str">
        <f t="shared" si="26"/>
        <v>KC_Amoad_Gamma_Scurve91</v>
      </c>
      <c r="E1003" s="12">
        <v>13509.1575540184</v>
      </c>
      <c r="F1003" s="13">
        <v>26731.415832175</v>
      </c>
      <c r="G1003" s="13"/>
      <c r="I1003" s="11"/>
    </row>
    <row r="1004" spans="1:9" x14ac:dyDescent="0.25">
      <c r="A1004" s="9" t="s">
        <v>55</v>
      </c>
      <c r="B1004" t="s">
        <v>69</v>
      </c>
      <c r="C1004" s="9">
        <v>92</v>
      </c>
      <c r="D1004" s="9" t="str">
        <f t="shared" si="26"/>
        <v>KC_Amoad_Gamma_Scurve92</v>
      </c>
      <c r="E1004" s="12">
        <v>13657.609834831799</v>
      </c>
      <c r="F1004" s="13">
        <v>27058.477766857799</v>
      </c>
      <c r="G1004" s="13"/>
      <c r="I1004" s="11"/>
    </row>
    <row r="1005" spans="1:9" x14ac:dyDescent="0.25">
      <c r="A1005" s="9" t="s">
        <v>55</v>
      </c>
      <c r="B1005" t="s">
        <v>69</v>
      </c>
      <c r="C1005" s="9">
        <v>93</v>
      </c>
      <c r="D1005" s="9" t="str">
        <f t="shared" si="26"/>
        <v>KC_Amoad_Gamma_Scurve93</v>
      </c>
      <c r="E1005" s="12">
        <v>13806.0621156452</v>
      </c>
      <c r="F1005" s="13">
        <v>27384.395343678701</v>
      </c>
      <c r="G1005" s="13"/>
      <c r="I1005" s="11"/>
    </row>
    <row r="1006" spans="1:9" x14ac:dyDescent="0.25">
      <c r="A1006" s="9" t="s">
        <v>55</v>
      </c>
      <c r="B1006" t="s">
        <v>69</v>
      </c>
      <c r="C1006" s="9">
        <v>94</v>
      </c>
      <c r="D1006" s="9" t="str">
        <f t="shared" si="26"/>
        <v>KC_Amoad_Gamma_Scurve94</v>
      </c>
      <c r="E1006" s="12">
        <v>13954.5143964586</v>
      </c>
      <c r="F1006" s="13">
        <v>27709.1613393894</v>
      </c>
      <c r="G1006" s="13"/>
      <c r="I1006" s="11"/>
    </row>
    <row r="1007" spans="1:9" x14ac:dyDescent="0.25">
      <c r="A1007" s="9" t="s">
        <v>55</v>
      </c>
      <c r="B1007" t="s">
        <v>69</v>
      </c>
      <c r="C1007" s="9">
        <v>95</v>
      </c>
      <c r="D1007" s="9" t="str">
        <f t="shared" si="26"/>
        <v>KC_Amoad_Gamma_Scurve95</v>
      </c>
      <c r="E1007" s="12">
        <v>14102.966677271899</v>
      </c>
      <c r="F1007" s="13">
        <v>28032.7692237884</v>
      </c>
      <c r="G1007" s="13"/>
      <c r="I1007" s="11"/>
    </row>
    <row r="1008" spans="1:9" x14ac:dyDescent="0.25">
      <c r="A1008" s="9" t="s">
        <v>55</v>
      </c>
      <c r="B1008" t="s">
        <v>69</v>
      </c>
      <c r="C1008" s="9">
        <v>96</v>
      </c>
      <c r="D1008" s="9" t="str">
        <f t="shared" si="26"/>
        <v>KC_Amoad_Gamma_Scurve96</v>
      </c>
      <c r="E1008" s="12">
        <v>14251.4189580853</v>
      </c>
      <c r="F1008" s="13">
        <v>28355.213125329101</v>
      </c>
      <c r="G1008" s="13"/>
      <c r="I1008" s="11"/>
    </row>
    <row r="1009" spans="1:9" x14ac:dyDescent="0.25">
      <c r="A1009" s="9" t="s">
        <v>55</v>
      </c>
      <c r="B1009" t="s">
        <v>69</v>
      </c>
      <c r="C1009" s="9">
        <v>97</v>
      </c>
      <c r="D1009" s="9" t="str">
        <f t="shared" si="26"/>
        <v>KC_Amoad_Gamma_Scurve97</v>
      </c>
      <c r="E1009" s="12">
        <v>14399.871238898701</v>
      </c>
      <c r="F1009" s="13">
        <v>28676.487798221398</v>
      </c>
      <c r="G1009" s="13"/>
      <c r="I1009" s="11"/>
    </row>
    <row r="1010" spans="1:9" x14ac:dyDescent="0.25">
      <c r="A1010" s="9" t="s">
        <v>55</v>
      </c>
      <c r="B1010" t="s">
        <v>69</v>
      </c>
      <c r="C1010" s="9">
        <v>98</v>
      </c>
      <c r="D1010" s="9" t="str">
        <f t="shared" si="26"/>
        <v>KC_Amoad_Gamma_Scurve98</v>
      </c>
      <c r="E1010" s="12">
        <v>14548.323519712099</v>
      </c>
      <c r="F1010" s="13">
        <v>28996.5885909672</v>
      </c>
      <c r="G1010" s="13"/>
      <c r="I1010" s="11"/>
    </row>
    <row r="1011" spans="1:9" x14ac:dyDescent="0.25">
      <c r="A1011" s="9" t="s">
        <v>55</v>
      </c>
      <c r="B1011" t="s">
        <v>69</v>
      </c>
      <c r="C1011" s="9">
        <v>99</v>
      </c>
      <c r="D1011" s="9" t="str">
        <f t="shared" si="26"/>
        <v>KC_Amoad_Gamma_Scurve99</v>
      </c>
      <c r="E1011" s="12">
        <v>14696.7758005255</v>
      </c>
      <c r="F1011" s="13">
        <v>29315.5114162707</v>
      </c>
      <c r="G1011" s="13"/>
      <c r="I1011" s="11"/>
    </row>
    <row r="1012" spans="1:9" x14ac:dyDescent="0.25">
      <c r="A1012" s="9" t="s">
        <v>55</v>
      </c>
      <c r="B1012" t="s">
        <v>69</v>
      </c>
      <c r="C1012" s="9">
        <v>100</v>
      </c>
      <c r="D1012" s="9" t="str">
        <f t="shared" si="26"/>
        <v>KC_Amoad_Gamma_Scurve100</v>
      </c>
      <c r="E1012" s="12">
        <v>14845.228081338901</v>
      </c>
      <c r="F1012" s="13">
        <v>29633.2527222682</v>
      </c>
      <c r="G1012" s="13"/>
      <c r="I1012" s="11"/>
    </row>
    <row r="1013" spans="1:9" x14ac:dyDescent="0.25">
      <c r="A1013" s="9" t="s">
        <v>55</v>
      </c>
      <c r="B1013" t="s">
        <v>69</v>
      </c>
      <c r="C1013" s="9">
        <v>101</v>
      </c>
      <c r="D1013" s="9" t="str">
        <f t="shared" si="26"/>
        <v>KC_Amoad_Gamma_Scurve101</v>
      </c>
      <c r="E1013" s="12">
        <v>14993.680362152299</v>
      </c>
      <c r="F1013" s="13">
        <v>29949.809465022601</v>
      </c>
      <c r="G1013" s="13"/>
      <c r="I1013" s="11"/>
    </row>
    <row r="1014" spans="1:9" x14ac:dyDescent="0.25">
      <c r="A1014" s="9" t="s">
        <v>55</v>
      </c>
      <c r="B1014" t="s">
        <v>69</v>
      </c>
      <c r="C1014" s="9">
        <v>102</v>
      </c>
      <c r="D1014" s="9" t="str">
        <f t="shared" si="26"/>
        <v>KC_Amoad_Gamma_Scurve102</v>
      </c>
      <c r="E1014" s="12">
        <v>15142.1326429657</v>
      </c>
      <c r="F1014" s="13">
        <v>30265.179082232102</v>
      </c>
      <c r="G1014" s="13"/>
      <c r="I1014" s="11"/>
    </row>
    <row r="1015" spans="1:9" x14ac:dyDescent="0.25">
      <c r="A1015" s="9" t="s">
        <v>55</v>
      </c>
      <c r="B1015" t="s">
        <v>69</v>
      </c>
      <c r="C1015" s="9">
        <v>103</v>
      </c>
      <c r="D1015" s="9" t="str">
        <f t="shared" si="26"/>
        <v>KC_Amoad_Gamma_Scurve103</v>
      </c>
      <c r="E1015" s="12">
        <v>15290.584923779101</v>
      </c>
      <c r="F1015" s="13">
        <v>30579.359468102</v>
      </c>
      <c r="G1015" s="13"/>
      <c r="I1015" s="11"/>
    </row>
    <row r="1016" spans="1:9" x14ac:dyDescent="0.25">
      <c r="A1016" s="9" t="s">
        <v>55</v>
      </c>
      <c r="B1016" t="s">
        <v>69</v>
      </c>
      <c r="C1016" s="9">
        <v>104</v>
      </c>
      <c r="D1016" s="9" t="str">
        <f t="shared" si="26"/>
        <v>KC_Amoad_Gamma_Scurve104</v>
      </c>
      <c r="E1016" s="12">
        <v>15439.0372045924</v>
      </c>
      <c r="F1016" s="13">
        <v>30892.348949333002</v>
      </c>
      <c r="G1016" s="13"/>
      <c r="I1016" s="11"/>
    </row>
    <row r="1017" spans="1:9" x14ac:dyDescent="0.25">
      <c r="A1017" s="9" t="s">
        <v>55</v>
      </c>
      <c r="B1017" t="s">
        <v>69</v>
      </c>
      <c r="C1017" s="9">
        <v>105</v>
      </c>
      <c r="D1017" s="9" t="str">
        <f t="shared" si="26"/>
        <v>KC_Amoad_Gamma_Scurve105</v>
      </c>
      <c r="E1017" s="12">
        <v>15587.4894854058</v>
      </c>
      <c r="F1017" s="13">
        <v>31204.146262179602</v>
      </c>
      <c r="G1017" s="13"/>
      <c r="I1017" s="11"/>
    </row>
    <row r="1018" spans="1:9" x14ac:dyDescent="0.25">
      <c r="A1018" s="9" t="s">
        <v>55</v>
      </c>
      <c r="B1018" t="s">
        <v>69</v>
      </c>
      <c r="C1018" s="9">
        <v>106</v>
      </c>
      <c r="D1018" s="9" t="str">
        <f t="shared" si="26"/>
        <v>KC_Amoad_Gamma_Scurve106</v>
      </c>
      <c r="E1018" s="12">
        <v>15735.941766219201</v>
      </c>
      <c r="F1018" s="13">
        <v>31514.7505305345</v>
      </c>
      <c r="G1018" s="13"/>
      <c r="I1018" s="11"/>
    </row>
    <row r="1019" spans="1:9" x14ac:dyDescent="0.25">
      <c r="A1019" s="9" t="s">
        <v>55</v>
      </c>
      <c r="B1019" t="s">
        <v>69</v>
      </c>
      <c r="C1019" s="9">
        <v>107</v>
      </c>
      <c r="D1019" s="9" t="str">
        <f t="shared" si="26"/>
        <v>KC_Amoad_Gamma_Scurve107</v>
      </c>
      <c r="E1019" s="12">
        <v>15884.3940470326</v>
      </c>
      <c r="F1019" s="13">
        <v>31824.161244996802</v>
      </c>
      <c r="G1019" s="13"/>
      <c r="I1019" s="11"/>
    </row>
    <row r="1020" spans="1:9" x14ac:dyDescent="0.25">
      <c r="A1020" s="9" t="s">
        <v>55</v>
      </c>
      <c r="B1020" t="s">
        <v>69</v>
      </c>
      <c r="C1020" s="9">
        <v>108</v>
      </c>
      <c r="D1020" s="9" t="str">
        <f t="shared" si="26"/>
        <v>KC_Amoad_Gamma_Scurve108</v>
      </c>
      <c r="E1020" s="12">
        <v>16032.846327846</v>
      </c>
      <c r="F1020" s="13">
        <v>32132.378242883002</v>
      </c>
      <c r="G1020" s="13"/>
      <c r="I1020" s="11"/>
    </row>
    <row r="1021" spans="1:9" x14ac:dyDescent="0.25">
      <c r="A1021" s="9" t="s">
        <v>55</v>
      </c>
      <c r="B1021" t="s">
        <v>69</v>
      </c>
      <c r="C1021" s="9">
        <v>109</v>
      </c>
      <c r="D1021" s="9" t="str">
        <f t="shared" si="26"/>
        <v>KC_Amoad_Gamma_Scurve109</v>
      </c>
      <c r="E1021" s="12">
        <v>16181.298608659399</v>
      </c>
      <c r="F1021" s="13">
        <v>32439.4016891422</v>
      </c>
      <c r="G1021" s="13"/>
      <c r="I1021" s="11"/>
    </row>
    <row r="1022" spans="1:9" x14ac:dyDescent="0.25">
      <c r="A1022" s="9" t="s">
        <v>55</v>
      </c>
      <c r="B1022" t="s">
        <v>69</v>
      </c>
      <c r="C1022" s="9">
        <v>110</v>
      </c>
      <c r="D1022" s="9" t="str">
        <f t="shared" si="26"/>
        <v>KC_Amoad_Gamma_Scurve110</v>
      </c>
      <c r="E1022" s="12">
        <v>16329.7508894728</v>
      </c>
      <c r="F1022" s="13">
        <v>32745.232058137801</v>
      </c>
      <c r="G1022" s="13"/>
      <c r="I1022" s="11"/>
    </row>
    <row r="1023" spans="1:9" x14ac:dyDescent="0.25">
      <c r="A1023" s="9" t="s">
        <v>55</v>
      </c>
      <c r="B1023" t="s">
        <v>69</v>
      </c>
      <c r="C1023" s="9">
        <v>111</v>
      </c>
      <c r="D1023" s="9" t="str">
        <f t="shared" si="26"/>
        <v>KC_Amoad_Gamma_Scurve111</v>
      </c>
      <c r="E1023" s="12">
        <v>16478.2031702862</v>
      </c>
      <c r="F1023" s="13">
        <v>33049.870116259503</v>
      </c>
      <c r="G1023" s="13"/>
      <c r="I1023" s="11"/>
    </row>
    <row r="1024" spans="1:9" x14ac:dyDescent="0.25">
      <c r="A1024" s="9" t="s">
        <v>55</v>
      </c>
      <c r="B1024" t="s">
        <v>69</v>
      </c>
      <c r="C1024" s="9">
        <v>112</v>
      </c>
      <c r="D1024" s="9" t="str">
        <f t="shared" si="26"/>
        <v>KC_Amoad_Gamma_Scurve112</v>
      </c>
      <c r="E1024" s="12">
        <v>16626.655451099599</v>
      </c>
      <c r="F1024" s="13">
        <v>33353.316905330299</v>
      </c>
      <c r="G1024" s="13"/>
      <c r="I1024" s="11"/>
    </row>
    <row r="1025" spans="1:9" x14ac:dyDescent="0.25">
      <c r="A1025" s="9" t="s">
        <v>55</v>
      </c>
      <c r="B1025" t="s">
        <v>69</v>
      </c>
      <c r="C1025" s="9">
        <v>113</v>
      </c>
      <c r="D1025" s="9" t="str">
        <f t="shared" si="26"/>
        <v>KC_Amoad_Gamma_Scurve113</v>
      </c>
      <c r="E1025" s="12">
        <v>16775.107731913002</v>
      </c>
      <c r="F1025" s="13">
        <v>33655.573726777598</v>
      </c>
      <c r="G1025" s="13"/>
      <c r="I1025" s="11"/>
    </row>
    <row r="1026" spans="1:9" x14ac:dyDescent="0.25">
      <c r="A1026" s="9" t="s">
        <v>55</v>
      </c>
      <c r="B1026" t="s">
        <v>69</v>
      </c>
      <c r="C1026" s="9">
        <v>114</v>
      </c>
      <c r="D1026" s="9" t="str">
        <f t="shared" si="26"/>
        <v>KC_Amoad_Gamma_Scurve114</v>
      </c>
      <c r="E1026" s="12">
        <v>16923.560012726299</v>
      </c>
      <c r="F1026" s="13">
        <v>33956.642126533203</v>
      </c>
      <c r="G1026" s="13"/>
      <c r="I1026" s="11"/>
    </row>
    <row r="1027" spans="1:9" x14ac:dyDescent="0.25">
      <c r="A1027" s="9" t="s">
        <v>55</v>
      </c>
      <c r="B1027" t="s">
        <v>69</v>
      </c>
      <c r="C1027" s="9">
        <v>115</v>
      </c>
      <c r="D1027" s="9" t="str">
        <f t="shared" si="26"/>
        <v>KC_Amoad_Gamma_Scurve115</v>
      </c>
      <c r="E1027" s="12">
        <v>17072.012293539701</v>
      </c>
      <c r="F1027" s="13">
        <v>34256.523880633998</v>
      </c>
      <c r="G1027" s="13"/>
      <c r="I1027" s="11"/>
    </row>
    <row r="1028" spans="1:9" x14ac:dyDescent="0.25">
      <c r="A1028" s="9" t="s">
        <v>55</v>
      </c>
      <c r="B1028" t="s">
        <v>69</v>
      </c>
      <c r="C1028" s="9">
        <v>116</v>
      </c>
      <c r="D1028" s="9" t="str">
        <f t="shared" si="26"/>
        <v>KC_Amoad_Gamma_Scurve116</v>
      </c>
      <c r="E1028" s="12">
        <v>17220.4645743531</v>
      </c>
      <c r="F1028" s="13">
        <v>34555.220981493301</v>
      </c>
      <c r="G1028" s="13"/>
      <c r="I1028" s="11"/>
    </row>
    <row r="1029" spans="1:9" x14ac:dyDescent="0.25">
      <c r="A1029" s="9" t="s">
        <v>55</v>
      </c>
      <c r="B1029" t="s">
        <v>69</v>
      </c>
      <c r="C1029" s="9">
        <v>117</v>
      </c>
      <c r="D1029" s="9" t="str">
        <f t="shared" si="26"/>
        <v>KC_Amoad_Gamma_Scurve117</v>
      </c>
      <c r="E1029" s="12">
        <v>17368.916855166499</v>
      </c>
      <c r="F1029" s="13">
        <v>34852.735624813497</v>
      </c>
      <c r="G1029" s="13"/>
      <c r="I1029" s="11"/>
    </row>
    <row r="1030" spans="1:9" x14ac:dyDescent="0.25">
      <c r="A1030" s="9" t="s">
        <v>55</v>
      </c>
      <c r="B1030" t="s">
        <v>69</v>
      </c>
      <c r="C1030" s="9">
        <v>118</v>
      </c>
      <c r="D1030" s="9" t="str">
        <f t="shared" si="26"/>
        <v>KC_Amoad_Gamma_Scurve118</v>
      </c>
      <c r="E1030" s="12">
        <v>17517.369135979901</v>
      </c>
      <c r="F1030" s="13">
        <v>35149.070197114401</v>
      </c>
      <c r="G1030" s="13"/>
      <c r="I1030" s="11"/>
    </row>
    <row r="1031" spans="1:9" x14ac:dyDescent="0.25">
      <c r="A1031" s="9" t="s">
        <v>55</v>
      </c>
      <c r="B1031" t="s">
        <v>69</v>
      </c>
      <c r="C1031" s="9">
        <v>119</v>
      </c>
      <c r="D1031" s="9" t="str">
        <f t="shared" si="26"/>
        <v>KC_Amoad_Gamma_Scurve119</v>
      </c>
      <c r="E1031" s="12">
        <v>17665.8214167933</v>
      </c>
      <c r="F1031" s="13">
        <v>35444.227263850597</v>
      </c>
      <c r="G1031" s="13"/>
      <c r="I1031" s="11"/>
    </row>
    <row r="1032" spans="1:9" x14ac:dyDescent="0.25">
      <c r="A1032" s="9" t="s">
        <v>55</v>
      </c>
      <c r="B1032" t="s">
        <v>69</v>
      </c>
      <c r="C1032" s="9">
        <v>120</v>
      </c>
      <c r="D1032" s="9" t="str">
        <f t="shared" si="26"/>
        <v>KC_Amoad_Gamma_Scurve120</v>
      </c>
      <c r="E1032" s="12">
        <v>17814.273697606699</v>
      </c>
      <c r="F1032" s="13">
        <v>35738.209558091999</v>
      </c>
      <c r="G1032" s="13"/>
      <c r="I1032" s="11"/>
    </row>
    <row r="1033" spans="1:9" x14ac:dyDescent="0.25">
      <c r="A1033" s="9" t="s">
        <v>55</v>
      </c>
      <c r="B1033" t="s">
        <v>69</v>
      </c>
      <c r="C1033" s="9">
        <v>121</v>
      </c>
      <c r="D1033" s="9" t="str">
        <f t="shared" si="26"/>
        <v>KC_Amoad_Gamma_Scurve121</v>
      </c>
      <c r="E1033" s="12">
        <v>17962.725978420101</v>
      </c>
      <c r="F1033" s="13">
        <v>36031.019969745001</v>
      </c>
      <c r="G1033" s="13"/>
      <c r="I1033" s="11"/>
    </row>
    <row r="1034" spans="1:9" x14ac:dyDescent="0.25">
      <c r="A1034" s="9" t="s">
        <v>55</v>
      </c>
      <c r="B1034" t="s">
        <v>69</v>
      </c>
      <c r="C1034" s="9">
        <v>122</v>
      </c>
      <c r="D1034" s="9" t="str">
        <f t="shared" si="26"/>
        <v>KC_Amoad_Gamma_Scurve122</v>
      </c>
      <c r="E1034" s="12">
        <v>18111.178259233398</v>
      </c>
      <c r="F1034" s="13">
        <v>36322.661535290303</v>
      </c>
      <c r="G1034" s="13"/>
      <c r="I1034" s="11"/>
    </row>
    <row r="1035" spans="1:9" x14ac:dyDescent="0.25">
      <c r="A1035" s="9" t="s">
        <v>55</v>
      </c>
      <c r="B1035" t="s">
        <v>69</v>
      </c>
      <c r="C1035" s="9">
        <v>123</v>
      </c>
      <c r="D1035" s="9" t="str">
        <f t="shared" si="26"/>
        <v>KC_Amoad_Gamma_Scurve123</v>
      </c>
      <c r="E1035" s="12">
        <v>18259.630540046801</v>
      </c>
      <c r="F1035" s="13">
        <v>36613.137428015398</v>
      </c>
      <c r="G1035" s="13"/>
      <c r="I1035" s="11"/>
    </row>
    <row r="1036" spans="1:9" x14ac:dyDescent="0.25">
      <c r="A1036" s="9" t="s">
        <v>55</v>
      </c>
      <c r="B1036" t="s">
        <v>69</v>
      </c>
      <c r="C1036" s="9">
        <v>124</v>
      </c>
      <c r="D1036" s="9" t="str">
        <f t="shared" si="26"/>
        <v>KC_Amoad_Gamma_Scurve124</v>
      </c>
      <c r="E1036" s="12">
        <v>18408.0828208602</v>
      </c>
      <c r="F1036" s="13">
        <v>36902.450948720201</v>
      </c>
      <c r="G1036" s="13"/>
      <c r="I1036" s="11"/>
    </row>
    <row r="1037" spans="1:9" x14ac:dyDescent="0.25">
      <c r="A1037" s="9" t="s">
        <v>55</v>
      </c>
      <c r="B1037" t="s">
        <v>69</v>
      </c>
      <c r="C1037" s="9">
        <v>125</v>
      </c>
      <c r="D1037" s="9" t="str">
        <f t="shared" si="26"/>
        <v>KC_Amoad_Gamma_Scurve125</v>
      </c>
      <c r="E1037" s="12">
        <v>18556.535101673599</v>
      </c>
      <c r="F1037" s="13">
        <v>37190.605516876603</v>
      </c>
      <c r="G1037" s="13"/>
      <c r="I1037" s="11"/>
    </row>
    <row r="1038" spans="1:9" x14ac:dyDescent="0.25">
      <c r="A1038" s="9" t="s">
        <v>55</v>
      </c>
      <c r="B1038" t="s">
        <v>69</v>
      </c>
      <c r="C1038" s="9">
        <v>126</v>
      </c>
      <c r="D1038" s="9" t="str">
        <f t="shared" si="26"/>
        <v>KC_Amoad_Gamma_Scurve126</v>
      </c>
      <c r="E1038" s="12">
        <v>18704.987382487001</v>
      </c>
      <c r="F1038" s="13">
        <v>37477.6046622207</v>
      </c>
      <c r="G1038" s="13"/>
      <c r="I1038" s="11"/>
    </row>
    <row r="1039" spans="1:9" x14ac:dyDescent="0.25">
      <c r="A1039" s="9" t="s">
        <v>55</v>
      </c>
      <c r="B1039" t="s">
        <v>69</v>
      </c>
      <c r="C1039" s="9">
        <v>127</v>
      </c>
      <c r="D1039" s="9" t="str">
        <f t="shared" si="26"/>
        <v>KC_Amoad_Gamma_Scurve127</v>
      </c>
      <c r="E1039" s="12">
        <v>18853.4396633004</v>
      </c>
      <c r="F1039" s="13">
        <v>37763.452016760297</v>
      </c>
      <c r="G1039" s="13"/>
      <c r="I1039" s="11"/>
    </row>
    <row r="1040" spans="1:9" x14ac:dyDescent="0.25">
      <c r="A1040" s="9" t="s">
        <v>55</v>
      </c>
      <c r="B1040" t="s">
        <v>69</v>
      </c>
      <c r="C1040" s="9">
        <v>128</v>
      </c>
      <c r="D1040" s="9" t="str">
        <f t="shared" si="26"/>
        <v>KC_Amoad_Gamma_Scurve128</v>
      </c>
      <c r="E1040" s="12">
        <v>19001.891944113799</v>
      </c>
      <c r="F1040" s="13">
        <v>38048.1513071792</v>
      </c>
      <c r="G1040" s="13"/>
      <c r="I1040" s="11"/>
    </row>
    <row r="1041" spans="1:9" x14ac:dyDescent="0.25">
      <c r="A1041" s="9" t="s">
        <v>55</v>
      </c>
      <c r="B1041" t="s">
        <v>69</v>
      </c>
      <c r="C1041" s="9">
        <v>129</v>
      </c>
      <c r="D1041" s="9" t="str">
        <f t="shared" si="26"/>
        <v>KC_Amoad_Gamma_Scurve129</v>
      </c>
      <c r="E1041" s="12">
        <v>19150.344224927201</v>
      </c>
      <c r="F1041" s="13">
        <v>38331.706347620602</v>
      </c>
      <c r="G1041" s="13"/>
      <c r="I1041" s="11"/>
    </row>
    <row r="1042" spans="1:9" x14ac:dyDescent="0.25">
      <c r="A1042" s="9" t="s">
        <v>55</v>
      </c>
      <c r="B1042" t="s">
        <v>69</v>
      </c>
      <c r="C1042" s="9">
        <v>130</v>
      </c>
      <c r="D1042" s="9" t="str">
        <f t="shared" ref="D1042:D1105" si="27">A1042&amp;"_"&amp;B1042&amp;C1042</f>
        <v>KC_Amoad_Gamma_Scurve130</v>
      </c>
      <c r="E1042" s="12">
        <v>19298.7965057406</v>
      </c>
      <c r="F1042" s="13">
        <v>38614.121032833602</v>
      </c>
      <c r="G1042" s="13"/>
      <c r="I1042" s="11"/>
    </row>
    <row r="1043" spans="1:9" x14ac:dyDescent="0.25">
      <c r="A1043" s="9" t="s">
        <v>55</v>
      </c>
      <c r="B1043" t="s">
        <v>69</v>
      </c>
      <c r="C1043" s="9">
        <v>131</v>
      </c>
      <c r="D1043" s="9" t="str">
        <f t="shared" si="27"/>
        <v>KC_Amoad_Gamma_Scurve131</v>
      </c>
      <c r="E1043" s="12">
        <v>19447.248786553999</v>
      </c>
      <c r="F1043" s="13">
        <v>38895.3993316669</v>
      </c>
      <c r="G1043" s="13"/>
      <c r="I1043" s="11"/>
    </row>
    <row r="1044" spans="1:9" x14ac:dyDescent="0.25">
      <c r="A1044" s="9" t="s">
        <v>55</v>
      </c>
      <c r="B1044" t="s">
        <v>69</v>
      </c>
      <c r="C1044" s="9">
        <v>132</v>
      </c>
      <c r="D1044" s="9" t="str">
        <f t="shared" si="27"/>
        <v>KC_Amoad_Gamma_Scurve132</v>
      </c>
      <c r="E1044" s="12">
        <v>19595.701067367299</v>
      </c>
      <c r="F1044" s="13">
        <v>39175.545280894301</v>
      </c>
      <c r="G1044" s="13"/>
      <c r="I1044" s="11"/>
    </row>
    <row r="1045" spans="1:9" x14ac:dyDescent="0.25">
      <c r="A1045" s="9" t="s">
        <v>55</v>
      </c>
      <c r="B1045" t="s">
        <v>69</v>
      </c>
      <c r="C1045" s="9">
        <v>133</v>
      </c>
      <c r="D1045" s="9" t="str">
        <f t="shared" si="27"/>
        <v>KC_Amoad_Gamma_Scurve133</v>
      </c>
      <c r="E1045" s="12">
        <v>19744.153348180698</v>
      </c>
      <c r="F1045" s="13">
        <v>39454.562979356298</v>
      </c>
      <c r="G1045" s="13"/>
      <c r="I1045" s="11"/>
    </row>
    <row r="1046" spans="1:9" x14ac:dyDescent="0.25">
      <c r="A1046" s="9" t="s">
        <v>55</v>
      </c>
      <c r="B1046" t="s">
        <v>69</v>
      </c>
      <c r="C1046" s="9">
        <v>134</v>
      </c>
      <c r="D1046" s="9" t="str">
        <f t="shared" si="27"/>
        <v>KC_Amoad_Gamma_Scurve134</v>
      </c>
      <c r="E1046" s="12">
        <v>19892.605628994101</v>
      </c>
      <c r="F1046" s="13">
        <v>39732.456582406703</v>
      </c>
      <c r="G1046" s="13"/>
      <c r="I1046" s="11"/>
    </row>
    <row r="1047" spans="1:9" x14ac:dyDescent="0.25">
      <c r="A1047" s="9" t="s">
        <v>55</v>
      </c>
      <c r="B1047" t="s">
        <v>69</v>
      </c>
      <c r="C1047" s="9">
        <v>135</v>
      </c>
      <c r="D1047" s="9" t="str">
        <f t="shared" si="27"/>
        <v>KC_Amoad_Gamma_Scurve135</v>
      </c>
      <c r="E1047" s="12">
        <v>20041.0579098075</v>
      </c>
      <c r="F1047" s="13">
        <v>40009.2302966469</v>
      </c>
      <c r="G1047" s="13"/>
      <c r="I1047" s="11"/>
    </row>
    <row r="1048" spans="1:9" x14ac:dyDescent="0.25">
      <c r="A1048" s="9" t="s">
        <v>55</v>
      </c>
      <c r="B1048" t="s">
        <v>69</v>
      </c>
      <c r="C1048" s="9">
        <v>136</v>
      </c>
      <c r="D1048" s="9" t="str">
        <f t="shared" si="27"/>
        <v>KC_Amoad_Gamma_Scurve136</v>
      </c>
      <c r="E1048" s="12">
        <v>20189.510190620898</v>
      </c>
      <c r="F1048" s="13">
        <v>40284.888374938098</v>
      </c>
      <c r="G1048" s="13"/>
      <c r="I1048" s="11"/>
    </row>
    <row r="1049" spans="1:9" x14ac:dyDescent="0.25">
      <c r="A1049" s="9" t="s">
        <v>55</v>
      </c>
      <c r="B1049" t="s">
        <v>69</v>
      </c>
      <c r="C1049" s="9">
        <v>137</v>
      </c>
      <c r="D1049" s="9" t="str">
        <f t="shared" si="27"/>
        <v>KC_Amoad_Gamma_Scurve137</v>
      </c>
      <c r="E1049" s="12">
        <v>20337.962471434301</v>
      </c>
      <c r="F1049" s="13">
        <v>40559.435111677303</v>
      </c>
      <c r="G1049" s="13"/>
      <c r="I1049" s="11"/>
    </row>
    <row r="1050" spans="1:9" x14ac:dyDescent="0.25">
      <c r="A1050" s="9" t="s">
        <v>55</v>
      </c>
      <c r="B1050" t="s">
        <v>69</v>
      </c>
      <c r="C1050" s="9">
        <v>138</v>
      </c>
      <c r="D1050" s="9" t="str">
        <f t="shared" si="27"/>
        <v>KC_Amoad_Gamma_Scurve138</v>
      </c>
      <c r="E1050" s="12">
        <v>20486.4147522477</v>
      </c>
      <c r="F1050" s="13">
        <v>40832.874838326599</v>
      </c>
      <c r="G1050" s="13"/>
      <c r="I1050" s="11"/>
    </row>
    <row r="1051" spans="1:9" x14ac:dyDescent="0.25">
      <c r="A1051" s="9" t="s">
        <v>55</v>
      </c>
      <c r="B1051" t="s">
        <v>69</v>
      </c>
      <c r="C1051" s="9">
        <v>139</v>
      </c>
      <c r="D1051" s="9" t="str">
        <f t="shared" si="27"/>
        <v>KC_Amoad_Gamma_Scurve139</v>
      </c>
      <c r="E1051" s="12">
        <v>20634.867033061098</v>
      </c>
      <c r="F1051" s="13">
        <v>41105.2119191823</v>
      </c>
      <c r="G1051" s="13"/>
      <c r="I1051" s="11"/>
    </row>
    <row r="1052" spans="1:9" x14ac:dyDescent="0.25">
      <c r="A1052" s="9" t="s">
        <v>55</v>
      </c>
      <c r="B1052" t="s">
        <v>69</v>
      </c>
      <c r="C1052" s="9">
        <v>140</v>
      </c>
      <c r="D1052" s="9" t="str">
        <f t="shared" si="27"/>
        <v>KC_Amoad_Gamma_Scurve140</v>
      </c>
      <c r="E1052" s="12">
        <v>20783.319313874399</v>
      </c>
      <c r="F1052" s="13">
        <v>41376.450747375398</v>
      </c>
      <c r="G1052" s="13"/>
      <c r="I1052" s="11"/>
    </row>
    <row r="1053" spans="1:9" x14ac:dyDescent="0.25">
      <c r="A1053" s="9" t="s">
        <v>55</v>
      </c>
      <c r="B1053" t="s">
        <v>69</v>
      </c>
      <c r="C1053" s="9">
        <v>141</v>
      </c>
      <c r="D1053" s="9" t="str">
        <f t="shared" si="27"/>
        <v>KC_Amoad_Gamma_Scurve141</v>
      </c>
      <c r="E1053" s="12">
        <v>20931.771594687802</v>
      </c>
      <c r="F1053" s="13">
        <v>41646.5957410915</v>
      </c>
      <c r="G1053" s="13"/>
      <c r="I1053" s="11"/>
    </row>
    <row r="1054" spans="1:9" x14ac:dyDescent="0.25">
      <c r="A1054" s="9" t="s">
        <v>55</v>
      </c>
      <c r="B1054" t="s">
        <v>69</v>
      </c>
      <c r="C1054" s="9">
        <v>142</v>
      </c>
      <c r="D1054" s="9" t="str">
        <f t="shared" si="27"/>
        <v>KC_Amoad_Gamma_Scurve142</v>
      </c>
      <c r="E1054" s="12">
        <v>21080.2238755012</v>
      </c>
      <c r="F1054" s="13">
        <v>41915.651339999902</v>
      </c>
      <c r="G1054" s="13"/>
      <c r="I1054" s="11"/>
    </row>
    <row r="1055" spans="1:9" x14ac:dyDescent="0.25">
      <c r="A1055" s="9" t="s">
        <v>55</v>
      </c>
      <c r="B1055" t="s">
        <v>69</v>
      </c>
      <c r="C1055" s="9">
        <v>143</v>
      </c>
      <c r="D1055" s="9" t="str">
        <f t="shared" si="27"/>
        <v>KC_Amoad_Gamma_Scurve143</v>
      </c>
      <c r="E1055" s="12">
        <v>21228.676156314599</v>
      </c>
      <c r="F1055" s="13">
        <v>42183.622001883901</v>
      </c>
      <c r="G1055" s="13"/>
      <c r="I1055" s="11"/>
    </row>
    <row r="1056" spans="1:9" x14ac:dyDescent="0.25">
      <c r="A1056" s="9" t="s">
        <v>55</v>
      </c>
      <c r="B1056" t="s">
        <v>69</v>
      </c>
      <c r="C1056" s="9">
        <v>144</v>
      </c>
      <c r="D1056" s="9" t="str">
        <f t="shared" si="27"/>
        <v>KC_Amoad_Gamma_Scurve144</v>
      </c>
      <c r="E1056" s="12">
        <v>21377.128437128002</v>
      </c>
      <c r="F1056" s="13">
        <v>42450.512199461402</v>
      </c>
      <c r="G1056" s="13"/>
      <c r="I1056" s="11"/>
    </row>
    <row r="1057" spans="1:9" x14ac:dyDescent="0.25">
      <c r="A1057" s="9" t="s">
        <v>55</v>
      </c>
      <c r="B1057" t="s">
        <v>69</v>
      </c>
      <c r="C1057" s="9">
        <v>145</v>
      </c>
      <c r="D1057" s="9" t="str">
        <f t="shared" si="27"/>
        <v>KC_Amoad_Gamma_Scurve145</v>
      </c>
      <c r="E1057" s="12">
        <v>21525.580717941401</v>
      </c>
      <c r="F1057" s="13">
        <v>42716.326417387303</v>
      </c>
      <c r="G1057" s="13"/>
      <c r="I1057" s="11"/>
    </row>
    <row r="1058" spans="1:9" x14ac:dyDescent="0.25">
      <c r="A1058" s="9" t="s">
        <v>55</v>
      </c>
      <c r="B1058" t="s">
        <v>69</v>
      </c>
      <c r="C1058" s="9">
        <v>146</v>
      </c>
      <c r="D1058" s="9" t="str">
        <f t="shared" si="27"/>
        <v>KC_Amoad_Gamma_Scurve146</v>
      </c>
      <c r="E1058" s="12">
        <v>21674.032998754799</v>
      </c>
      <c r="F1058" s="13">
        <v>42981.069149430703</v>
      </c>
      <c r="G1058" s="13"/>
      <c r="I1058" s="11"/>
    </row>
    <row r="1059" spans="1:9" x14ac:dyDescent="0.25">
      <c r="A1059" s="9" t="s">
        <v>55</v>
      </c>
      <c r="B1059" t="s">
        <v>69</v>
      </c>
      <c r="C1059" s="9">
        <v>147</v>
      </c>
      <c r="D1059" s="9" t="str">
        <f t="shared" si="27"/>
        <v>KC_Amoad_Gamma_Scurve147</v>
      </c>
      <c r="E1059" s="12">
        <v>21822.485279568202</v>
      </c>
      <c r="F1059" s="13">
        <v>43244.744895816497</v>
      </c>
      <c r="G1059" s="13"/>
      <c r="I1059" s="11"/>
    </row>
    <row r="1060" spans="1:9" x14ac:dyDescent="0.25">
      <c r="A1060" s="9" t="s">
        <v>55</v>
      </c>
      <c r="B1060" t="s">
        <v>69</v>
      </c>
      <c r="C1060" s="9">
        <v>148</v>
      </c>
      <c r="D1060" s="9" t="str">
        <f t="shared" si="27"/>
        <v>KC_Amoad_Gamma_Scurve148</v>
      </c>
      <c r="E1060" s="12">
        <v>21970.937560381601</v>
      </c>
      <c r="F1060" s="13">
        <v>43507.358160725897</v>
      </c>
      <c r="G1060" s="13"/>
      <c r="I1060" s="11"/>
    </row>
    <row r="1061" spans="1:9" x14ac:dyDescent="0.25">
      <c r="A1061" s="9" t="s">
        <v>55</v>
      </c>
      <c r="B1061" t="s">
        <v>69</v>
      </c>
      <c r="C1061" s="9">
        <v>149</v>
      </c>
      <c r="D1061" s="9" t="str">
        <f t="shared" si="27"/>
        <v>KC_Amoad_Gamma_Scurve149</v>
      </c>
      <c r="E1061" s="12">
        <v>22119.389841194901</v>
      </c>
      <c r="F1061" s="13">
        <v>43768.913449946602</v>
      </c>
      <c r="G1061" s="13"/>
      <c r="I1061" s="11"/>
    </row>
    <row r="1062" spans="1:9" x14ac:dyDescent="0.25">
      <c r="A1062" s="9" t="s">
        <v>55</v>
      </c>
      <c r="B1062" t="s">
        <v>69</v>
      </c>
      <c r="C1062" s="9">
        <v>150</v>
      </c>
      <c r="D1062" s="9" t="str">
        <f t="shared" si="27"/>
        <v>KC_Amoad_Gamma_Scurve150</v>
      </c>
      <c r="E1062" s="12">
        <v>22267.8421220083</v>
      </c>
      <c r="F1062" s="13">
        <v>44029.415268666598</v>
      </c>
      <c r="G1062" s="13"/>
      <c r="I1062" s="11"/>
    </row>
    <row r="1063" spans="1:9" x14ac:dyDescent="0.25">
      <c r="A1063" s="9" t="s">
        <v>55</v>
      </c>
      <c r="B1063" t="s">
        <v>69</v>
      </c>
      <c r="C1063" s="9">
        <v>151</v>
      </c>
      <c r="D1063" s="9" t="str">
        <f t="shared" si="27"/>
        <v>KC_Amoad_Gamma_Scurve151</v>
      </c>
      <c r="E1063" s="12">
        <v>22416.294402821699</v>
      </c>
      <c r="F1063" s="13">
        <v>44288.868119404899</v>
      </c>
      <c r="G1063" s="13"/>
      <c r="I1063" s="11"/>
    </row>
    <row r="1064" spans="1:9" x14ac:dyDescent="0.25">
      <c r="A1064" s="9" t="s">
        <v>55</v>
      </c>
      <c r="B1064" t="s">
        <v>69</v>
      </c>
      <c r="C1064" s="9">
        <v>152</v>
      </c>
      <c r="D1064" s="9" t="str">
        <f t="shared" si="27"/>
        <v>KC_Amoad_Gamma_Scurve152</v>
      </c>
      <c r="E1064" s="12">
        <v>22564.746683635101</v>
      </c>
      <c r="F1064" s="13">
        <v>44547.276500071297</v>
      </c>
      <c r="G1064" s="13"/>
      <c r="I1064" s="11"/>
    </row>
    <row r="1065" spans="1:9" x14ac:dyDescent="0.25">
      <c r="A1065" s="9" t="s">
        <v>55</v>
      </c>
      <c r="B1065" t="s">
        <v>69</v>
      </c>
      <c r="C1065" s="9">
        <v>153</v>
      </c>
      <c r="D1065" s="9" t="str">
        <f t="shared" si="27"/>
        <v>KC_Amoad_Gamma_Scurve153</v>
      </c>
      <c r="E1065" s="12">
        <v>22713.1989644485</v>
      </c>
      <c r="F1065" s="13">
        <v>44804.6449021511</v>
      </c>
      <c r="G1065" s="13"/>
      <c r="I1065" s="11"/>
    </row>
    <row r="1066" spans="1:9" x14ac:dyDescent="0.25">
      <c r="A1066" s="9" t="s">
        <v>55</v>
      </c>
      <c r="B1066" t="s">
        <v>69</v>
      </c>
      <c r="C1066" s="9">
        <v>154</v>
      </c>
      <c r="D1066" s="9" t="str">
        <f t="shared" si="27"/>
        <v>KC_Amoad_Gamma_Scurve154</v>
      </c>
      <c r="E1066" s="12">
        <v>22861.651245261899</v>
      </c>
      <c r="F1066" s="13">
        <v>45060.977809006901</v>
      </c>
      <c r="G1066" s="13"/>
      <c r="I1066" s="11"/>
    </row>
    <row r="1067" spans="1:9" x14ac:dyDescent="0.25">
      <c r="A1067" s="9" t="s">
        <v>55</v>
      </c>
      <c r="B1067" t="s">
        <v>69</v>
      </c>
      <c r="C1067" s="9">
        <v>155</v>
      </c>
      <c r="D1067" s="9" t="str">
        <f t="shared" si="27"/>
        <v>KC_Amoad_Gamma_Scurve155</v>
      </c>
      <c r="E1067" s="12">
        <v>23010.103526075301</v>
      </c>
      <c r="F1067" s="13">
        <v>45316.279694292301</v>
      </c>
      <c r="G1067" s="13"/>
      <c r="I1067" s="11"/>
    </row>
    <row r="1068" spans="1:9" x14ac:dyDescent="0.25">
      <c r="A1068" s="9" t="s">
        <v>55</v>
      </c>
      <c r="B1068" t="s">
        <v>69</v>
      </c>
      <c r="C1068" s="9">
        <v>156</v>
      </c>
      <c r="D1068" s="9" t="str">
        <f t="shared" si="27"/>
        <v>KC_Amoad_Gamma_Scurve156</v>
      </c>
      <c r="E1068" s="12">
        <v>23158.5558068887</v>
      </c>
      <c r="F1068" s="13">
        <v>45570.555020473199</v>
      </c>
      <c r="G1068" s="13"/>
      <c r="I1068" s="11"/>
    </row>
    <row r="1069" spans="1:9" x14ac:dyDescent="0.25">
      <c r="A1069" s="9" t="s">
        <v>55</v>
      </c>
      <c r="B1069" t="s">
        <v>69</v>
      </c>
      <c r="C1069" s="9">
        <v>157</v>
      </c>
      <c r="D1069" s="9" t="str">
        <f t="shared" si="27"/>
        <v>KC_Amoad_Gamma_Scurve157</v>
      </c>
      <c r="E1069" s="12">
        <v>23307.008087702099</v>
      </c>
      <c r="F1069" s="13">
        <v>45823.808237449499</v>
      </c>
      <c r="G1069" s="13"/>
      <c r="I1069" s="11"/>
    </row>
    <row r="1070" spans="1:9" x14ac:dyDescent="0.25">
      <c r="A1070" s="9" t="s">
        <v>55</v>
      </c>
      <c r="B1070" t="s">
        <v>69</v>
      </c>
      <c r="C1070" s="9">
        <v>158</v>
      </c>
      <c r="D1070" s="9" t="str">
        <f t="shared" si="27"/>
        <v>KC_Amoad_Gamma_Scurve158</v>
      </c>
      <c r="E1070" s="12">
        <v>23455.460368515502</v>
      </c>
      <c r="F1070" s="13">
        <v>46076.043781273504</v>
      </c>
      <c r="G1070" s="13"/>
      <c r="I1070" s="11"/>
    </row>
    <row r="1071" spans="1:9" x14ac:dyDescent="0.25">
      <c r="A1071" s="9" t="s">
        <v>55</v>
      </c>
      <c r="B1071" t="s">
        <v>69</v>
      </c>
      <c r="C1071" s="9">
        <v>159</v>
      </c>
      <c r="D1071" s="9" t="str">
        <f t="shared" si="27"/>
        <v>KC_Amoad_Gamma_Scurve159</v>
      </c>
      <c r="E1071" s="12">
        <v>23603.912649328799</v>
      </c>
      <c r="F1071" s="13">
        <v>46327.266072960301</v>
      </c>
      <c r="G1071" s="13"/>
      <c r="I1071" s="11"/>
    </row>
    <row r="1072" spans="1:9" x14ac:dyDescent="0.25">
      <c r="A1072" s="9" t="s">
        <v>55</v>
      </c>
      <c r="B1072" t="s">
        <v>69</v>
      </c>
      <c r="C1072" s="9">
        <v>160</v>
      </c>
      <c r="D1072" s="9" t="str">
        <f t="shared" si="27"/>
        <v>KC_Amoad_Gamma_Scurve160</v>
      </c>
      <c r="E1072" s="12">
        <v>23752.364930142201</v>
      </c>
      <c r="F1072" s="13">
        <v>46577.479517384301</v>
      </c>
      <c r="G1072" s="13"/>
      <c r="I1072" s="11"/>
    </row>
    <row r="1073" spans="1:9" x14ac:dyDescent="0.25">
      <c r="A1073" s="9" t="s">
        <v>55</v>
      </c>
      <c r="B1073" t="s">
        <v>69</v>
      </c>
      <c r="C1073" s="9">
        <v>161</v>
      </c>
      <c r="D1073" s="9" t="str">
        <f t="shared" si="27"/>
        <v>KC_Amoad_Gamma_Scurve161</v>
      </c>
      <c r="E1073" s="12">
        <v>23900.8172109556</v>
      </c>
      <c r="F1073" s="13">
        <v>46826.6885022598</v>
      </c>
      <c r="G1073" s="13"/>
      <c r="I1073" s="11"/>
    </row>
    <row r="1074" spans="1:9" x14ac:dyDescent="0.25">
      <c r="A1074" s="9" t="s">
        <v>55</v>
      </c>
      <c r="B1074" t="s">
        <v>69</v>
      </c>
      <c r="C1074" s="9">
        <v>162</v>
      </c>
      <c r="D1074" s="9" t="str">
        <f t="shared" si="27"/>
        <v>KC_Amoad_Gamma_Scurve162</v>
      </c>
      <c r="E1074" s="12">
        <v>24049.269491768999</v>
      </c>
      <c r="F1074" s="13">
        <v>47074.897397198198</v>
      </c>
      <c r="G1074" s="13"/>
      <c r="I1074" s="11"/>
    </row>
    <row r="1075" spans="1:9" x14ac:dyDescent="0.25">
      <c r="A1075" s="9" t="s">
        <v>55</v>
      </c>
      <c r="B1075" t="s">
        <v>69</v>
      </c>
      <c r="C1075" s="9">
        <v>163</v>
      </c>
      <c r="D1075" s="9" t="str">
        <f t="shared" si="27"/>
        <v>KC_Amoad_Gamma_Scurve163</v>
      </c>
      <c r="E1075" s="12">
        <v>24197.721772582401</v>
      </c>
      <c r="F1075" s="13">
        <v>47322.110552841099</v>
      </c>
      <c r="G1075" s="13"/>
      <c r="I1075" s="11"/>
    </row>
    <row r="1076" spans="1:9" x14ac:dyDescent="0.25">
      <c r="A1076" s="9" t="s">
        <v>55</v>
      </c>
      <c r="B1076" t="s">
        <v>69</v>
      </c>
      <c r="C1076" s="9">
        <v>164</v>
      </c>
      <c r="D1076" s="9" t="str">
        <f t="shared" si="27"/>
        <v>KC_Amoad_Gamma_Scurve164</v>
      </c>
      <c r="E1076" s="12">
        <v>24346.1740533958</v>
      </c>
      <c r="F1076" s="13">
        <v>47568.332300063601</v>
      </c>
      <c r="G1076" s="13"/>
      <c r="I1076" s="11"/>
    </row>
    <row r="1077" spans="1:9" x14ac:dyDescent="0.25">
      <c r="A1077" s="9" t="s">
        <v>55</v>
      </c>
      <c r="B1077" t="s">
        <v>69</v>
      </c>
      <c r="C1077" s="9">
        <v>165</v>
      </c>
      <c r="D1077" s="9" t="str">
        <f t="shared" si="27"/>
        <v>KC_Amoad_Gamma_Scurve165</v>
      </c>
      <c r="E1077" s="12">
        <v>24494.626334209199</v>
      </c>
      <c r="F1077" s="13">
        <v>47813.566949243803</v>
      </c>
      <c r="G1077" s="13"/>
      <c r="I1077" s="11"/>
    </row>
    <row r="1078" spans="1:9" x14ac:dyDescent="0.25">
      <c r="A1078" s="9" t="s">
        <v>55</v>
      </c>
      <c r="B1078" t="s">
        <v>69</v>
      </c>
      <c r="C1078" s="9">
        <v>166</v>
      </c>
      <c r="D1078" s="9" t="str">
        <f t="shared" si="27"/>
        <v>KC_Amoad_Gamma_Scurve166</v>
      </c>
      <c r="E1078" s="12">
        <v>24643.078615022601</v>
      </c>
      <c r="F1078" s="13">
        <v>48057.818789597201</v>
      </c>
      <c r="G1078" s="13"/>
      <c r="I1078" s="11"/>
    </row>
    <row r="1079" spans="1:9" x14ac:dyDescent="0.25">
      <c r="A1079" s="9" t="s">
        <v>55</v>
      </c>
      <c r="B1079" t="s">
        <v>69</v>
      </c>
      <c r="C1079" s="9">
        <v>167</v>
      </c>
      <c r="D1079" s="9" t="str">
        <f t="shared" si="27"/>
        <v>KC_Amoad_Gamma_Scurve167</v>
      </c>
      <c r="E1079" s="12">
        <v>24791.530895835898</v>
      </c>
      <c r="F1079" s="13">
        <v>48301.0920885698</v>
      </c>
      <c r="G1079" s="13"/>
      <c r="I1079" s="11"/>
    </row>
    <row r="1080" spans="1:9" x14ac:dyDescent="0.25">
      <c r="A1080" s="9" t="s">
        <v>55</v>
      </c>
      <c r="B1080" t="s">
        <v>69</v>
      </c>
      <c r="C1080" s="9">
        <v>168</v>
      </c>
      <c r="D1080" s="9" t="str">
        <f t="shared" si="27"/>
        <v>KC_Amoad_Gamma_Scurve168</v>
      </c>
      <c r="E1080" s="12">
        <v>24939.983176649301</v>
      </c>
      <c r="F1080" s="13">
        <v>48543.391091288999</v>
      </c>
      <c r="G1080" s="13"/>
      <c r="I1080" s="11"/>
    </row>
    <row r="1081" spans="1:9" x14ac:dyDescent="0.25">
      <c r="A1081" s="9" t="s">
        <v>55</v>
      </c>
      <c r="B1081" t="s">
        <v>69</v>
      </c>
      <c r="C1081" s="9">
        <v>169</v>
      </c>
      <c r="D1081" s="9" t="str">
        <f t="shared" si="27"/>
        <v>KC_Amoad_Gamma_Scurve169</v>
      </c>
      <c r="E1081" s="12">
        <v>25088.4354574627</v>
      </c>
      <c r="F1081" s="13">
        <v>48784.720020067703</v>
      </c>
      <c r="G1081" s="13"/>
      <c r="I1081" s="11"/>
    </row>
    <row r="1082" spans="1:9" x14ac:dyDescent="0.25">
      <c r="A1082" s="9" t="s">
        <v>55</v>
      </c>
      <c r="B1082" t="s">
        <v>69</v>
      </c>
      <c r="C1082" s="9">
        <v>170</v>
      </c>
      <c r="D1082" s="9" t="str">
        <f t="shared" si="27"/>
        <v>KC_Amoad_Gamma_Scurve170</v>
      </c>
      <c r="E1082" s="12">
        <v>25236.887738276098</v>
      </c>
      <c r="F1082" s="13">
        <v>49025.083073960399</v>
      </c>
      <c r="G1082" s="13"/>
      <c r="I1082" s="11"/>
    </row>
    <row r="1083" spans="1:9" x14ac:dyDescent="0.25">
      <c r="A1083" s="9" t="s">
        <v>55</v>
      </c>
      <c r="B1083" t="s">
        <v>69</v>
      </c>
      <c r="C1083" s="9">
        <v>171</v>
      </c>
      <c r="D1083" s="9" t="str">
        <f t="shared" si="27"/>
        <v>KC_Amoad_Gamma_Scurve171</v>
      </c>
      <c r="E1083" s="12">
        <v>25385.340019089501</v>
      </c>
      <c r="F1083" s="13">
        <v>49264.484428365802</v>
      </c>
      <c r="G1083" s="13"/>
      <c r="I1083" s="11"/>
    </row>
    <row r="1084" spans="1:9" x14ac:dyDescent="0.25">
      <c r="A1084" s="9" t="s">
        <v>55</v>
      </c>
      <c r="B1084" t="s">
        <v>69</v>
      </c>
      <c r="C1084" s="9">
        <v>172</v>
      </c>
      <c r="D1084" s="9" t="str">
        <f t="shared" si="27"/>
        <v>KC_Amoad_Gamma_Scurve172</v>
      </c>
      <c r="E1084" s="12">
        <v>25533.7922999029</v>
      </c>
      <c r="F1084" s="13">
        <v>49502.928234676998</v>
      </c>
      <c r="G1084" s="13"/>
      <c r="I1084" s="11"/>
    </row>
    <row r="1085" spans="1:9" x14ac:dyDescent="0.25">
      <c r="A1085" s="9" t="s">
        <v>55</v>
      </c>
      <c r="B1085" t="s">
        <v>69</v>
      </c>
      <c r="C1085" s="9">
        <v>173</v>
      </c>
      <c r="D1085" s="9" t="str">
        <f t="shared" si="27"/>
        <v>KC_Amoad_Gamma_Scurve173</v>
      </c>
      <c r="E1085" s="12">
        <v>25682.244580716299</v>
      </c>
      <c r="F1085" s="13">
        <v>49740.418619972501</v>
      </c>
      <c r="G1085" s="13"/>
      <c r="I1085" s="11"/>
    </row>
    <row r="1086" spans="1:9" x14ac:dyDescent="0.25">
      <c r="A1086" s="9" t="s">
        <v>55</v>
      </c>
      <c r="B1086" t="s">
        <v>69</v>
      </c>
      <c r="C1086" s="9">
        <v>174</v>
      </c>
      <c r="D1086" s="9" t="str">
        <f t="shared" si="27"/>
        <v>KC_Amoad_Gamma_Scurve174</v>
      </c>
      <c r="E1086" s="12">
        <v>25830.696861529701</v>
      </c>
      <c r="F1086" s="13">
        <v>49976.9596867496</v>
      </c>
      <c r="G1086" s="13"/>
      <c r="I1086" s="11"/>
    </row>
    <row r="1087" spans="1:9" x14ac:dyDescent="0.25">
      <c r="A1087" s="9" t="s">
        <v>55</v>
      </c>
      <c r="B1087" t="s">
        <v>69</v>
      </c>
      <c r="C1087" s="9">
        <v>175</v>
      </c>
      <c r="D1087" s="9" t="str">
        <f t="shared" si="27"/>
        <v>KC_Amoad_Gamma_Scurve175</v>
      </c>
      <c r="E1087" s="12">
        <v>25979.1491423431</v>
      </c>
      <c r="F1087" s="13">
        <v>50212.5555126951</v>
      </c>
      <c r="G1087" s="13"/>
      <c r="I1087" s="11"/>
    </row>
    <row r="1088" spans="1:9" x14ac:dyDescent="0.25">
      <c r="A1088" s="9" t="s">
        <v>55</v>
      </c>
      <c r="B1088" t="s">
        <v>69</v>
      </c>
      <c r="C1088" s="9">
        <v>176</v>
      </c>
      <c r="D1088" s="9" t="str">
        <f t="shared" si="27"/>
        <v>KC_Amoad_Gamma_Scurve176</v>
      </c>
      <c r="E1088" s="12">
        <v>26127.601423156499</v>
      </c>
      <c r="F1088" s="13">
        <v>50447.210150491897</v>
      </c>
      <c r="G1088" s="13"/>
      <c r="I1088" s="11"/>
    </row>
    <row r="1089" spans="1:9" x14ac:dyDescent="0.25">
      <c r="A1089" s="9" t="s">
        <v>55</v>
      </c>
      <c r="B1089" t="s">
        <v>69</v>
      </c>
      <c r="C1089" s="9">
        <v>177</v>
      </c>
      <c r="D1089" s="9" t="str">
        <f t="shared" si="27"/>
        <v>KC_Amoad_Gamma_Scurve177</v>
      </c>
      <c r="E1089" s="12">
        <v>26276.053703969799</v>
      </c>
      <c r="F1089" s="13">
        <v>50680.927627660501</v>
      </c>
      <c r="G1089" s="13"/>
      <c r="I1089" s="11"/>
    </row>
    <row r="1090" spans="1:9" x14ac:dyDescent="0.25">
      <c r="A1090" s="9" t="s">
        <v>55</v>
      </c>
      <c r="B1090" t="s">
        <v>69</v>
      </c>
      <c r="C1090" s="9">
        <v>178</v>
      </c>
      <c r="D1090" s="9" t="str">
        <f t="shared" si="27"/>
        <v>KC_Amoad_Gamma_Scurve178</v>
      </c>
      <c r="E1090" s="12">
        <v>26424.505984783202</v>
      </c>
      <c r="F1090" s="13">
        <v>50913.711946431002</v>
      </c>
      <c r="G1090" s="13"/>
      <c r="I1090" s="11"/>
    </row>
    <row r="1091" spans="1:9" x14ac:dyDescent="0.25">
      <c r="A1091" s="9" t="s">
        <v>55</v>
      </c>
      <c r="B1091" t="s">
        <v>69</v>
      </c>
      <c r="C1091" s="9">
        <v>179</v>
      </c>
      <c r="D1091" s="9" t="str">
        <f t="shared" si="27"/>
        <v>KC_Amoad_Gamma_Scurve179</v>
      </c>
      <c r="E1091" s="12">
        <v>26572.958265596601</v>
      </c>
      <c r="F1091" s="13">
        <v>51145.5670836469</v>
      </c>
      <c r="G1091" s="13"/>
      <c r="I1091" s="11"/>
    </row>
    <row r="1092" spans="1:9" x14ac:dyDescent="0.25">
      <c r="A1092" s="9" t="s">
        <v>55</v>
      </c>
      <c r="B1092" t="s">
        <v>69</v>
      </c>
      <c r="C1092" s="9">
        <v>180</v>
      </c>
      <c r="D1092" s="9" t="str">
        <f t="shared" si="27"/>
        <v>KC_Amoad_Gamma_Scurve180</v>
      </c>
      <c r="E1092" s="12">
        <v>26721.410546409999</v>
      </c>
      <c r="F1092" s="13">
        <v>51376.496990695698</v>
      </c>
      <c r="G1092" s="13"/>
      <c r="I1092" s="11"/>
    </row>
    <row r="1093" spans="1:9" x14ac:dyDescent="0.25">
      <c r="A1093" s="9" t="s">
        <v>55</v>
      </c>
      <c r="B1093" t="s">
        <v>69</v>
      </c>
      <c r="C1093" s="9">
        <v>181</v>
      </c>
      <c r="D1093" s="9" t="str">
        <f t="shared" si="27"/>
        <v>KC_Amoad_Gamma_Scurve181</v>
      </c>
      <c r="E1093" s="12">
        <v>26869.862827223398</v>
      </c>
      <c r="F1093" s="13">
        <v>51606.505593466303</v>
      </c>
      <c r="G1093" s="13"/>
      <c r="I1093" s="11"/>
    </row>
    <row r="1094" spans="1:9" x14ac:dyDescent="0.25">
      <c r="A1094" s="9" t="s">
        <v>55</v>
      </c>
      <c r="B1094" t="s">
        <v>69</v>
      </c>
      <c r="C1094" s="9">
        <v>182</v>
      </c>
      <c r="D1094" s="9" t="str">
        <f t="shared" si="27"/>
        <v>KC_Amoad_Gamma_Scurve182</v>
      </c>
      <c r="E1094" s="12">
        <v>27018.315108036801</v>
      </c>
      <c r="F1094" s="13">
        <v>51835.596792332202</v>
      </c>
      <c r="G1094" s="13"/>
      <c r="I1094" s="11"/>
    </row>
    <row r="1095" spans="1:9" x14ac:dyDescent="0.25">
      <c r="A1095" s="9" t="s">
        <v>55</v>
      </c>
      <c r="B1095" t="s">
        <v>69</v>
      </c>
      <c r="C1095" s="9">
        <v>183</v>
      </c>
      <c r="D1095" s="9" t="str">
        <f t="shared" si="27"/>
        <v>KC_Amoad_Gamma_Scurve183</v>
      </c>
      <c r="E1095" s="12">
        <v>27166.767388850199</v>
      </c>
      <c r="F1095" s="13">
        <v>52063.774462156303</v>
      </c>
      <c r="G1095" s="13"/>
      <c r="I1095" s="11"/>
    </row>
    <row r="1096" spans="1:9" x14ac:dyDescent="0.25">
      <c r="A1096" s="9" t="s">
        <v>55</v>
      </c>
      <c r="B1096" t="s">
        <v>69</v>
      </c>
      <c r="C1096" s="9">
        <v>184</v>
      </c>
      <c r="D1096" s="9" t="str">
        <f t="shared" si="27"/>
        <v>KC_Amoad_Gamma_Scurve184</v>
      </c>
      <c r="E1096" s="12">
        <v>27315.219669663598</v>
      </c>
      <c r="F1096" s="13">
        <v>52291.042452319103</v>
      </c>
      <c r="G1096" s="13"/>
      <c r="I1096" s="11"/>
    </row>
    <row r="1097" spans="1:9" x14ac:dyDescent="0.25">
      <c r="A1097" s="9" t="s">
        <v>55</v>
      </c>
      <c r="B1097" t="s">
        <v>69</v>
      </c>
      <c r="C1097" s="9">
        <v>185</v>
      </c>
      <c r="D1097" s="9" t="str">
        <f t="shared" si="27"/>
        <v>KC_Amoad_Gamma_Scurve185</v>
      </c>
      <c r="E1097" s="12">
        <v>27463.671950477001</v>
      </c>
      <c r="F1097" s="13">
        <v>52517.404586766199</v>
      </c>
      <c r="G1097" s="13"/>
      <c r="I1097" s="11"/>
    </row>
    <row r="1098" spans="1:9" x14ac:dyDescent="0.25">
      <c r="A1098" s="9" t="s">
        <v>55</v>
      </c>
      <c r="B1098" t="s">
        <v>69</v>
      </c>
      <c r="C1098" s="9">
        <v>186</v>
      </c>
      <c r="D1098" s="9" t="str">
        <f t="shared" si="27"/>
        <v>KC_Amoad_Gamma_Scurve186</v>
      </c>
      <c r="E1098" s="12">
        <v>27612.124231290301</v>
      </c>
      <c r="F1098" s="13">
        <v>52742.8646640753</v>
      </c>
      <c r="G1098" s="13"/>
      <c r="I1098" s="11"/>
    </row>
    <row r="1099" spans="1:9" x14ac:dyDescent="0.25">
      <c r="A1099" s="9" t="s">
        <v>55</v>
      </c>
      <c r="B1099" t="s">
        <v>69</v>
      </c>
      <c r="C1099" s="9">
        <v>187</v>
      </c>
      <c r="D1099" s="9" t="str">
        <f t="shared" si="27"/>
        <v>KC_Amoad_Gamma_Scurve187</v>
      </c>
      <c r="E1099" s="12">
        <v>27760.5765121037</v>
      </c>
      <c r="F1099" s="13">
        <v>52967.426457540401</v>
      </c>
      <c r="G1099" s="13"/>
      <c r="I1099" s="11"/>
    </row>
    <row r="1100" spans="1:9" x14ac:dyDescent="0.25">
      <c r="A1100" s="9" t="s">
        <v>55</v>
      </c>
      <c r="B1100" t="s">
        <v>69</v>
      </c>
      <c r="C1100" s="9">
        <v>188</v>
      </c>
      <c r="D1100" s="9" t="str">
        <f t="shared" si="27"/>
        <v>KC_Amoad_Gamma_Scurve188</v>
      </c>
      <c r="E1100" s="12">
        <v>27909.028792917099</v>
      </c>
      <c r="F1100" s="13">
        <v>53191.093715273397</v>
      </c>
      <c r="G1100" s="13"/>
      <c r="I1100" s="11"/>
    </row>
    <row r="1101" spans="1:9" x14ac:dyDescent="0.25">
      <c r="A1101" s="9" t="s">
        <v>55</v>
      </c>
      <c r="B1101" t="s">
        <v>69</v>
      </c>
      <c r="C1101" s="9">
        <v>189</v>
      </c>
      <c r="D1101" s="9" t="str">
        <f t="shared" si="27"/>
        <v>KC_Amoad_Gamma_Scurve189</v>
      </c>
      <c r="E1101" s="12">
        <v>28057.481073730502</v>
      </c>
      <c r="F1101" s="13">
        <v>53413.870160320002</v>
      </c>
      <c r="G1101" s="13"/>
      <c r="I1101" s="11"/>
    </row>
    <row r="1102" spans="1:9" x14ac:dyDescent="0.25">
      <c r="A1102" s="9" t="s">
        <v>55</v>
      </c>
      <c r="B1102" t="s">
        <v>69</v>
      </c>
      <c r="C1102" s="9">
        <v>190</v>
      </c>
      <c r="D1102" s="9" t="str">
        <f t="shared" si="27"/>
        <v>KC_Amoad_Gamma_Scurve190</v>
      </c>
      <c r="E1102" s="12">
        <v>28205.9333545439</v>
      </c>
      <c r="F1102" s="13">
        <v>53635.759490790297</v>
      </c>
      <c r="G1102" s="13"/>
      <c r="I1102" s="11"/>
    </row>
    <row r="1103" spans="1:9" x14ac:dyDescent="0.25">
      <c r="A1103" s="9" t="s">
        <v>55</v>
      </c>
      <c r="B1103" t="s">
        <v>69</v>
      </c>
      <c r="C1103" s="9">
        <v>191</v>
      </c>
      <c r="D1103" s="9" t="str">
        <f t="shared" si="27"/>
        <v>KC_Amoad_Gamma_Scurve191</v>
      </c>
      <c r="E1103" s="12">
        <v>28354.385635357299</v>
      </c>
      <c r="F1103" s="13">
        <v>53856.7653800025</v>
      </c>
      <c r="G1103" s="13"/>
      <c r="I1103" s="11"/>
    </row>
    <row r="1104" spans="1:9" x14ac:dyDescent="0.25">
      <c r="A1104" s="9" t="s">
        <v>55</v>
      </c>
      <c r="B1104" t="s">
        <v>69</v>
      </c>
      <c r="C1104" s="9">
        <v>192</v>
      </c>
      <c r="D1104" s="9" t="str">
        <f t="shared" si="27"/>
        <v>KC_Amoad_Gamma_Scurve192</v>
      </c>
      <c r="E1104" s="12">
        <v>28502.837916170702</v>
      </c>
      <c r="F1104" s="13">
        <v>54076.891476639197</v>
      </c>
      <c r="G1104" s="13"/>
      <c r="I1104" s="11"/>
    </row>
    <row r="1105" spans="1:9" x14ac:dyDescent="0.25">
      <c r="A1105" s="9" t="s">
        <v>55</v>
      </c>
      <c r="B1105" t="s">
        <v>69</v>
      </c>
      <c r="C1105" s="9">
        <v>193</v>
      </c>
      <c r="D1105" s="9" t="str">
        <f t="shared" si="27"/>
        <v>KC_Amoad_Gamma_Scurve193</v>
      </c>
      <c r="E1105" s="12">
        <v>28651.2901969841</v>
      </c>
      <c r="F1105" s="13">
        <v>54296.1414049136</v>
      </c>
      <c r="G1105" s="13"/>
      <c r="I1105" s="11"/>
    </row>
    <row r="1106" spans="1:9" x14ac:dyDescent="0.25">
      <c r="A1106" s="9" t="s">
        <v>55</v>
      </c>
      <c r="B1106" t="s">
        <v>69</v>
      </c>
      <c r="C1106" s="9">
        <v>194</v>
      </c>
      <c r="D1106" s="9" t="str">
        <f t="shared" ref="D1106:D1169" si="28">A1106&amp;"_"&amp;B1106&amp;C1106</f>
        <v>KC_Amoad_Gamma_Scurve194</v>
      </c>
      <c r="E1106" s="12">
        <v>28799.742477797401</v>
      </c>
      <c r="F1106" s="13">
        <v>54514.518764747903</v>
      </c>
      <c r="G1106" s="13"/>
      <c r="I1106" s="11"/>
    </row>
    <row r="1107" spans="1:9" x14ac:dyDescent="0.25">
      <c r="A1107" s="9" t="s">
        <v>55</v>
      </c>
      <c r="B1107" t="s">
        <v>69</v>
      </c>
      <c r="C1107" s="9">
        <v>195</v>
      </c>
      <c r="D1107" s="9" t="str">
        <f t="shared" si="28"/>
        <v>KC_Amoad_Gamma_Scurve195</v>
      </c>
      <c r="E1107" s="12">
        <v>28948.1947586108</v>
      </c>
      <c r="F1107" s="13">
        <v>54732.027131959097</v>
      </c>
      <c r="G1107" s="13"/>
      <c r="I1107" s="11"/>
    </row>
    <row r="1108" spans="1:9" x14ac:dyDescent="0.25">
      <c r="A1108" s="9" t="s">
        <v>55</v>
      </c>
      <c r="B1108" t="s">
        <v>69</v>
      </c>
      <c r="C1108" s="9">
        <v>196</v>
      </c>
      <c r="D1108" s="9" t="str">
        <f t="shared" si="28"/>
        <v>KC_Amoad_Gamma_Scurve196</v>
      </c>
      <c r="E1108" s="12">
        <v>29096.647039424199</v>
      </c>
      <c r="F1108" s="13">
        <v>54948.670058455398</v>
      </c>
      <c r="G1108" s="13"/>
      <c r="I1108" s="11"/>
    </row>
    <row r="1109" spans="1:9" x14ac:dyDescent="0.25">
      <c r="A1109" s="9" t="s">
        <v>55</v>
      </c>
      <c r="B1109" t="s">
        <v>69</v>
      </c>
      <c r="C1109" s="9">
        <v>197</v>
      </c>
      <c r="D1109" s="9" t="str">
        <f t="shared" si="28"/>
        <v>KC_Amoad_Gamma_Scurve197</v>
      </c>
      <c r="E1109" s="12">
        <v>29245.099320237601</v>
      </c>
      <c r="F1109" s="13">
        <v>55164.451072438998</v>
      </c>
      <c r="G1109" s="13"/>
      <c r="I1109" s="11"/>
    </row>
    <row r="1110" spans="1:9" x14ac:dyDescent="0.25">
      <c r="A1110" s="9" t="s">
        <v>55</v>
      </c>
      <c r="B1110" t="s">
        <v>69</v>
      </c>
      <c r="C1110" s="9">
        <v>198</v>
      </c>
      <c r="D1110" s="9" t="str">
        <f t="shared" si="28"/>
        <v>KC_Amoad_Gamma_Scurve198</v>
      </c>
      <c r="E1110" s="12">
        <v>29393.551601051</v>
      </c>
      <c r="F1110" s="13">
        <v>55379.373678616699</v>
      </c>
      <c r="G1110" s="13"/>
      <c r="I1110" s="11"/>
    </row>
    <row r="1111" spans="1:9" x14ac:dyDescent="0.25">
      <c r="A1111" s="9" t="s">
        <v>55</v>
      </c>
      <c r="B1111" t="s">
        <v>69</v>
      </c>
      <c r="C1111" s="9">
        <v>199</v>
      </c>
      <c r="D1111" s="9" t="str">
        <f t="shared" si="28"/>
        <v>KC_Amoad_Gamma_Scurve199</v>
      </c>
      <c r="E1111" s="12">
        <v>29542.003881864399</v>
      </c>
      <c r="F1111" s="13">
        <v>55593.441358417098</v>
      </c>
      <c r="G1111" s="13"/>
      <c r="I1111" s="11"/>
    </row>
    <row r="1112" spans="1:9" x14ac:dyDescent="0.25">
      <c r="A1112" s="9" t="s">
        <v>55</v>
      </c>
      <c r="B1112" t="s">
        <v>69</v>
      </c>
      <c r="C1112" s="9">
        <v>200</v>
      </c>
      <c r="D1112" s="9" t="str">
        <f t="shared" si="28"/>
        <v>KC_Amoad_Gamma_Scurve200</v>
      </c>
      <c r="E1112" s="12">
        <v>29690.456162677801</v>
      </c>
      <c r="F1112" s="13">
        <v>55806.657570212999</v>
      </c>
      <c r="G1112" s="13"/>
      <c r="I1112" s="11"/>
    </row>
    <row r="1113" spans="1:9" x14ac:dyDescent="0.25">
      <c r="A1113" s="9" t="s">
        <v>55</v>
      </c>
      <c r="B1113" t="s">
        <v>69</v>
      </c>
      <c r="C1113" s="9">
        <v>201</v>
      </c>
      <c r="D1113" s="9" t="str">
        <f t="shared" si="28"/>
        <v>KC_Amoad_Gamma_Scurve201</v>
      </c>
      <c r="E1113" s="12">
        <v>29838.9084434912</v>
      </c>
      <c r="F1113" s="13">
        <v>56019.025749549903</v>
      </c>
      <c r="G1113" s="13"/>
      <c r="I1113" s="11"/>
    </row>
    <row r="1114" spans="1:9" x14ac:dyDescent="0.25">
      <c r="A1114" s="9" t="s">
        <v>55</v>
      </c>
      <c r="B1114" t="s">
        <v>69</v>
      </c>
      <c r="C1114" s="9">
        <v>202</v>
      </c>
      <c r="D1114" s="9" t="str">
        <f t="shared" si="28"/>
        <v>KC_Amoad_Gamma_Scurve202</v>
      </c>
      <c r="E1114" s="12">
        <v>29987.360724304599</v>
      </c>
      <c r="F1114" s="13">
        <v>56230.549309378002</v>
      </c>
      <c r="G1114" s="13"/>
      <c r="I1114" s="11"/>
    </row>
    <row r="1115" spans="1:9" x14ac:dyDescent="0.25">
      <c r="A1115" s="9" t="s">
        <v>55</v>
      </c>
      <c r="B1115" t="s">
        <v>69</v>
      </c>
      <c r="C1115" s="9">
        <v>203</v>
      </c>
      <c r="D1115" s="9" t="str">
        <f t="shared" si="28"/>
        <v>KC_Amoad_Gamma_Scurve203</v>
      </c>
      <c r="E1115" s="12">
        <v>30135.813005118001</v>
      </c>
      <c r="F1115" s="13">
        <v>56441.231640289501</v>
      </c>
      <c r="G1115" s="13"/>
      <c r="I1115" s="11"/>
    </row>
    <row r="1116" spans="1:9" x14ac:dyDescent="0.25">
      <c r="A1116" s="9" t="s">
        <v>55</v>
      </c>
      <c r="B1116" t="s">
        <v>69</v>
      </c>
      <c r="C1116" s="9">
        <v>204</v>
      </c>
      <c r="D1116" s="9" t="str">
        <f t="shared" si="28"/>
        <v>KC_Amoad_Gamma_Scurve204</v>
      </c>
      <c r="E1116" s="12">
        <v>30284.265285931298</v>
      </c>
      <c r="F1116" s="13">
        <v>56651.0761107582</v>
      </c>
      <c r="G1116" s="13"/>
      <c r="I1116" s="11"/>
    </row>
    <row r="1117" spans="1:9" x14ac:dyDescent="0.25">
      <c r="A1117" s="9" t="s">
        <v>55</v>
      </c>
      <c r="B1117" t="s">
        <v>69</v>
      </c>
      <c r="C1117" s="9">
        <v>205</v>
      </c>
      <c r="D1117" s="9" t="str">
        <f t="shared" si="28"/>
        <v>KC_Amoad_Gamma_Scurve205</v>
      </c>
      <c r="E1117" s="12">
        <v>30432.717566744701</v>
      </c>
      <c r="F1117" s="13">
        <v>56860.086067383301</v>
      </c>
      <c r="G1117" s="13"/>
      <c r="I1117" s="11"/>
    </row>
    <row r="1118" spans="1:9" x14ac:dyDescent="0.25">
      <c r="A1118" s="9" t="s">
        <v>55</v>
      </c>
      <c r="B1118" t="s">
        <v>69</v>
      </c>
      <c r="C1118" s="9">
        <v>206</v>
      </c>
      <c r="D1118" s="9" t="str">
        <f t="shared" si="28"/>
        <v>KC_Amoad_Gamma_Scurve206</v>
      </c>
      <c r="E1118" s="12">
        <v>30581.1698475581</v>
      </c>
      <c r="F1118" s="13">
        <v>57068.264835134898</v>
      </c>
      <c r="G1118" s="13"/>
      <c r="I1118" s="11"/>
    </row>
    <row r="1119" spans="1:9" x14ac:dyDescent="0.25">
      <c r="A1119" s="9" t="s">
        <v>55</v>
      </c>
      <c r="B1119" t="s">
        <v>69</v>
      </c>
      <c r="C1119" s="9">
        <v>207</v>
      </c>
      <c r="D1119" s="9" t="str">
        <f t="shared" si="28"/>
        <v>KC_Amoad_Gamma_Scurve207</v>
      </c>
      <c r="E1119" s="12">
        <v>30729.622128371499</v>
      </c>
      <c r="F1119" s="13">
        <v>57275.615717602202</v>
      </c>
      <c r="G1119" s="13"/>
      <c r="I1119" s="11"/>
    </row>
    <row r="1120" spans="1:9" x14ac:dyDescent="0.25">
      <c r="A1120" s="9" t="s">
        <v>55</v>
      </c>
      <c r="B1120" t="s">
        <v>69</v>
      </c>
      <c r="C1120" s="9">
        <v>208</v>
      </c>
      <c r="D1120" s="9" t="str">
        <f t="shared" si="28"/>
        <v>KC_Amoad_Gamma_Scurve208</v>
      </c>
      <c r="E1120" s="12">
        <v>30878.074409184901</v>
      </c>
      <c r="F1120" s="13">
        <v>57482.141997243001</v>
      </c>
      <c r="G1120" s="13"/>
      <c r="I1120" s="11"/>
    </row>
    <row r="1121" spans="1:9" x14ac:dyDescent="0.25">
      <c r="A1121" s="9" t="s">
        <v>55</v>
      </c>
      <c r="B1121" t="s">
        <v>69</v>
      </c>
      <c r="C1121" s="9">
        <v>209</v>
      </c>
      <c r="D1121" s="9" t="str">
        <f t="shared" si="28"/>
        <v>KC_Amoad_Gamma_Scurve209</v>
      </c>
      <c r="E1121" s="12">
        <v>31026.5266899983</v>
      </c>
      <c r="F1121" s="13">
        <v>57687.846935635302</v>
      </c>
      <c r="G1121" s="13"/>
      <c r="I1121" s="11"/>
    </row>
    <row r="1122" spans="1:9" x14ac:dyDescent="0.25">
      <c r="A1122" s="9" t="s">
        <v>55</v>
      </c>
      <c r="B1122" t="s">
        <v>69</v>
      </c>
      <c r="C1122" s="9">
        <v>210</v>
      </c>
      <c r="D1122" s="9" t="str">
        <f t="shared" si="28"/>
        <v>KC_Amoad_Gamma_Scurve210</v>
      </c>
      <c r="E1122" s="12">
        <v>31174.978970811699</v>
      </c>
      <c r="F1122" s="13">
        <v>57892.733773729102</v>
      </c>
      <c r="G1122" s="13"/>
      <c r="I1122" s="11"/>
    </row>
    <row r="1123" spans="1:9" x14ac:dyDescent="0.25">
      <c r="A1123" s="9" t="s">
        <v>55</v>
      </c>
      <c r="B1123" t="s">
        <v>69</v>
      </c>
      <c r="C1123" s="9">
        <v>211</v>
      </c>
      <c r="D1123" s="9" t="str">
        <f t="shared" si="28"/>
        <v>KC_Amoad_Gamma_Scurve211</v>
      </c>
      <c r="E1123" s="12">
        <v>31323.431251625101</v>
      </c>
      <c r="F1123" s="13">
        <v>58096.805732098997</v>
      </c>
      <c r="G1123" s="13"/>
      <c r="I1123" s="11"/>
    </row>
    <row r="1124" spans="1:9" x14ac:dyDescent="0.25">
      <c r="A1124" s="9" t="s">
        <v>55</v>
      </c>
      <c r="B1124" t="s">
        <v>69</v>
      </c>
      <c r="C1124" s="9">
        <v>212</v>
      </c>
      <c r="D1124" s="9" t="str">
        <f t="shared" si="28"/>
        <v>KC_Amoad_Gamma_Scurve212</v>
      </c>
      <c r="E1124" s="12">
        <v>31471.883532438402</v>
      </c>
      <c r="F1124" s="13">
        <v>58300.066011198098</v>
      </c>
      <c r="G1124" s="13"/>
      <c r="I1124" s="11"/>
    </row>
    <row r="1125" spans="1:9" x14ac:dyDescent="0.25">
      <c r="A1125" s="9" t="s">
        <v>55</v>
      </c>
      <c r="B1125" t="s">
        <v>69</v>
      </c>
      <c r="C1125" s="9">
        <v>213</v>
      </c>
      <c r="D1125" s="9" t="str">
        <f t="shared" si="28"/>
        <v>KC_Amoad_Gamma_Scurve213</v>
      </c>
      <c r="E1125" s="12">
        <v>31620.335813251801</v>
      </c>
      <c r="F1125" s="13">
        <v>58502.51779161</v>
      </c>
      <c r="G1125" s="13"/>
      <c r="I1125" s="11"/>
    </row>
    <row r="1126" spans="1:9" x14ac:dyDescent="0.25">
      <c r="A1126" s="9" t="s">
        <v>55</v>
      </c>
      <c r="B1126" t="s">
        <v>69</v>
      </c>
      <c r="C1126" s="9">
        <v>214</v>
      </c>
      <c r="D1126" s="9" t="str">
        <f t="shared" si="28"/>
        <v>KC_Amoad_Gamma_Scurve214</v>
      </c>
      <c r="E1126" s="12">
        <v>31768.788094065199</v>
      </c>
      <c r="F1126" s="13">
        <v>58704.164234302902</v>
      </c>
      <c r="G1126" s="13"/>
      <c r="I1126" s="11"/>
    </row>
    <row r="1127" spans="1:9" x14ac:dyDescent="0.25">
      <c r="A1127" s="9" t="s">
        <v>55</v>
      </c>
      <c r="B1127" t="s">
        <v>69</v>
      </c>
      <c r="C1127" s="9">
        <v>215</v>
      </c>
      <c r="D1127" s="9" t="str">
        <f t="shared" si="28"/>
        <v>KC_Amoad_Gamma_Scurve215</v>
      </c>
      <c r="E1127" s="12">
        <v>31917.240374878598</v>
      </c>
      <c r="F1127" s="13">
        <v>58905.008480881101</v>
      </c>
      <c r="G1127" s="13"/>
      <c r="I1127" s="11"/>
    </row>
    <row r="1128" spans="1:9" x14ac:dyDescent="0.25">
      <c r="A1128" s="9" t="s">
        <v>55</v>
      </c>
      <c r="B1128" t="s">
        <v>69</v>
      </c>
      <c r="C1128" s="9">
        <v>216</v>
      </c>
      <c r="D1128" s="9" t="str">
        <f t="shared" si="28"/>
        <v>KC_Amoad_Gamma_Scurve216</v>
      </c>
      <c r="E1128" s="12">
        <v>32065.692655692001</v>
      </c>
      <c r="F1128" s="13">
        <v>59105.053653837203</v>
      </c>
      <c r="G1128" s="13"/>
      <c r="I1128" s="11"/>
    </row>
    <row r="1129" spans="1:9" x14ac:dyDescent="0.25">
      <c r="A1129" s="9" t="s">
        <v>55</v>
      </c>
      <c r="B1129" t="s">
        <v>69</v>
      </c>
      <c r="C1129" s="9">
        <v>217</v>
      </c>
      <c r="D1129" s="9" t="str">
        <f t="shared" si="28"/>
        <v>KC_Amoad_Gamma_Scurve217</v>
      </c>
      <c r="E1129" s="12">
        <v>32214.1449365054</v>
      </c>
      <c r="F1129" s="13">
        <v>59304.3028568027</v>
      </c>
      <c r="G1129" s="13"/>
      <c r="I1129" s="11"/>
    </row>
    <row r="1130" spans="1:9" x14ac:dyDescent="0.25">
      <c r="A1130" s="9" t="s">
        <v>55</v>
      </c>
      <c r="B1130" t="s">
        <v>69</v>
      </c>
      <c r="C1130" s="9">
        <v>218</v>
      </c>
      <c r="D1130" s="9" t="str">
        <f t="shared" si="28"/>
        <v>KC_Amoad_Gamma_Scurve218</v>
      </c>
      <c r="E1130" s="12">
        <v>32362.597217318798</v>
      </c>
      <c r="F1130" s="13">
        <v>59502.759174797196</v>
      </c>
      <c r="G1130" s="13"/>
      <c r="I1130" s="11"/>
    </row>
    <row r="1131" spans="1:9" x14ac:dyDescent="0.25">
      <c r="A1131" s="9" t="s">
        <v>55</v>
      </c>
      <c r="B1131" t="s">
        <v>69</v>
      </c>
      <c r="C1131" s="9">
        <v>219</v>
      </c>
      <c r="D1131" s="9" t="str">
        <f t="shared" si="28"/>
        <v>KC_Amoad_Gamma_Scurve219</v>
      </c>
      <c r="E1131" s="12">
        <v>32511.049498132201</v>
      </c>
      <c r="F1131" s="13">
        <v>59700.425674477097</v>
      </c>
      <c r="G1131" s="13"/>
      <c r="I1131" s="11"/>
    </row>
    <row r="1132" spans="1:9" x14ac:dyDescent="0.25">
      <c r="A1132" s="9" t="s">
        <v>55</v>
      </c>
      <c r="B1132" t="s">
        <v>69</v>
      </c>
      <c r="C1132" s="9">
        <v>220</v>
      </c>
      <c r="D1132" s="9" t="str">
        <f t="shared" si="28"/>
        <v>KC_Amoad_Gamma_Scurve220</v>
      </c>
      <c r="E1132" s="12">
        <v>32659.5017789456</v>
      </c>
      <c r="F1132" s="13">
        <v>59897.305404381499</v>
      </c>
      <c r="G1132" s="13"/>
      <c r="I1132" s="11"/>
    </row>
    <row r="1133" spans="1:9" x14ac:dyDescent="0.25">
      <c r="A1133" s="9" t="s">
        <v>55</v>
      </c>
      <c r="B1133" t="s">
        <v>69</v>
      </c>
      <c r="C1133" s="9">
        <v>221</v>
      </c>
      <c r="D1133" s="9" t="str">
        <f t="shared" si="28"/>
        <v>KC_Amoad_Gamma_Scurve221</v>
      </c>
      <c r="E1133" s="12">
        <v>32807.954059759002</v>
      </c>
      <c r="F1133" s="13">
        <v>60093.401395177199</v>
      </c>
      <c r="G1133" s="13"/>
      <c r="I1133" s="11"/>
    </row>
    <row r="1134" spans="1:9" x14ac:dyDescent="0.25">
      <c r="A1134" s="9" t="s">
        <v>55</v>
      </c>
      <c r="B1134" t="s">
        <v>69</v>
      </c>
      <c r="C1134" s="9">
        <v>222</v>
      </c>
      <c r="D1134" s="9" t="str">
        <f t="shared" si="28"/>
        <v>KC_Amoad_Gamma_Scurve222</v>
      </c>
      <c r="E1134" s="12">
        <v>32956.406340572299</v>
      </c>
      <c r="F1134" s="13">
        <v>60288.716659901998</v>
      </c>
      <c r="G1134" s="13"/>
      <c r="I1134" s="11"/>
    </row>
    <row r="1135" spans="1:9" x14ac:dyDescent="0.25">
      <c r="A1135" s="9" t="s">
        <v>55</v>
      </c>
      <c r="B1135" t="s">
        <v>69</v>
      </c>
      <c r="C1135" s="9">
        <v>223</v>
      </c>
      <c r="D1135" s="9" t="str">
        <f t="shared" si="28"/>
        <v>KC_Amoad_Gamma_Scurve223</v>
      </c>
      <c r="E1135" s="12">
        <v>33104.858621385698</v>
      </c>
      <c r="F1135" s="13">
        <v>60483.254194204797</v>
      </c>
      <c r="G1135" s="13"/>
      <c r="I1135" s="11"/>
    </row>
    <row r="1136" spans="1:9" x14ac:dyDescent="0.25">
      <c r="A1136" s="9" t="s">
        <v>55</v>
      </c>
      <c r="B1136" t="s">
        <v>69</v>
      </c>
      <c r="C1136" s="9">
        <v>224</v>
      </c>
      <c r="D1136" s="9" t="str">
        <f t="shared" si="28"/>
        <v>KC_Amoad_Gamma_Scurve224</v>
      </c>
      <c r="E1136" s="12">
        <v>33253.310902199097</v>
      </c>
      <c r="F1136" s="13">
        <v>60677.016976585001</v>
      </c>
      <c r="G1136" s="13"/>
      <c r="I1136" s="11"/>
    </row>
    <row r="1137" spans="1:9" x14ac:dyDescent="0.25">
      <c r="A1137" s="9" t="s">
        <v>55</v>
      </c>
      <c r="B1137" t="s">
        <v>69</v>
      </c>
      <c r="C1137" s="9">
        <v>225</v>
      </c>
      <c r="D1137" s="9" t="str">
        <f t="shared" si="28"/>
        <v>KC_Amoad_Gamma_Scurve225</v>
      </c>
      <c r="E1137" s="12">
        <v>33401.763183012503</v>
      </c>
      <c r="F1137" s="13">
        <v>60870.007968628102</v>
      </c>
      <c r="G1137" s="13"/>
      <c r="I1137" s="11"/>
    </row>
    <row r="1138" spans="1:9" x14ac:dyDescent="0.25">
      <c r="A1138" s="9" t="s">
        <v>55</v>
      </c>
      <c r="B1138" t="s">
        <v>69</v>
      </c>
      <c r="C1138" s="9">
        <v>226</v>
      </c>
      <c r="D1138" s="9" t="str">
        <f t="shared" si="28"/>
        <v>KC_Amoad_Gamma_Scurve226</v>
      </c>
      <c r="E1138" s="12">
        <v>33550.215463825902</v>
      </c>
      <c r="F1138" s="13">
        <v>61062.230115240403</v>
      </c>
      <c r="G1138" s="13"/>
      <c r="I1138" s="11"/>
    </row>
    <row r="1139" spans="1:9" x14ac:dyDescent="0.25">
      <c r="A1139" s="9" t="s">
        <v>55</v>
      </c>
      <c r="B1139" t="s">
        <v>69</v>
      </c>
      <c r="C1139" s="9">
        <v>227</v>
      </c>
      <c r="D1139" s="9" t="str">
        <f t="shared" si="28"/>
        <v>KC_Amoad_Gamma_Scurve227</v>
      </c>
      <c r="E1139" s="12">
        <v>33698.667744639301</v>
      </c>
      <c r="F1139" s="13">
        <v>61253.686344879803</v>
      </c>
      <c r="G1139" s="13"/>
      <c r="I1139" s="11"/>
    </row>
    <row r="1140" spans="1:9" x14ac:dyDescent="0.25">
      <c r="A1140" s="9" t="s">
        <v>55</v>
      </c>
      <c r="B1140" t="s">
        <v>69</v>
      </c>
      <c r="C1140" s="9">
        <v>228</v>
      </c>
      <c r="D1140" s="9" t="str">
        <f t="shared" si="28"/>
        <v>KC_Amoad_Gamma_Scurve228</v>
      </c>
      <c r="E1140" s="12">
        <v>33847.120025452699</v>
      </c>
      <c r="F1140" s="13">
        <v>61444.379569784898</v>
      </c>
      <c r="G1140" s="13"/>
      <c r="I1140" s="11"/>
    </row>
    <row r="1141" spans="1:9" x14ac:dyDescent="0.25">
      <c r="A1141" s="9" t="s">
        <v>55</v>
      </c>
      <c r="B1141" t="s">
        <v>69</v>
      </c>
      <c r="C1141" s="9">
        <v>229</v>
      </c>
      <c r="D1141" s="9" t="str">
        <f t="shared" si="28"/>
        <v>KC_Amoad_Gamma_Scurve229</v>
      </c>
      <c r="E1141" s="12">
        <v>33995.572306266098</v>
      </c>
      <c r="F1141" s="13">
        <v>61634.312686200901</v>
      </c>
      <c r="G1141" s="13"/>
      <c r="I1141" s="11"/>
    </row>
    <row r="1142" spans="1:9" x14ac:dyDescent="0.25">
      <c r="A1142" s="9" t="s">
        <v>55</v>
      </c>
      <c r="B1142" t="s">
        <v>69</v>
      </c>
      <c r="C1142" s="9">
        <v>230</v>
      </c>
      <c r="D1142" s="9" t="str">
        <f t="shared" si="28"/>
        <v>KC_Amoad_Gamma_Scurve230</v>
      </c>
      <c r="E1142" s="12">
        <v>34144.024587079402</v>
      </c>
      <c r="F1142" s="13">
        <v>61823.488574603201</v>
      </c>
      <c r="G1142" s="13"/>
      <c r="I1142" s="11"/>
    </row>
    <row r="1143" spans="1:9" x14ac:dyDescent="0.25">
      <c r="A1143" s="9" t="s">
        <v>55</v>
      </c>
      <c r="B1143" t="s">
        <v>69</v>
      </c>
      <c r="C1143" s="9">
        <v>231</v>
      </c>
      <c r="D1143" s="9" t="str">
        <f t="shared" si="28"/>
        <v>KC_Amoad_Gamma_Scurve231</v>
      </c>
      <c r="E1143" s="12">
        <v>34292.476867892801</v>
      </c>
      <c r="F1143" s="13">
        <v>62011.910099917397</v>
      </c>
      <c r="G1143" s="13"/>
      <c r="I1143" s="11"/>
    </row>
    <row r="1144" spans="1:9" x14ac:dyDescent="0.25">
      <c r="A1144" s="9" t="s">
        <v>55</v>
      </c>
      <c r="B1144" t="s">
        <v>69</v>
      </c>
      <c r="C1144" s="9">
        <v>232</v>
      </c>
      <c r="D1144" s="9" t="str">
        <f t="shared" si="28"/>
        <v>KC_Amoad_Gamma_Scurve232</v>
      </c>
      <c r="E1144" s="12">
        <v>34440.9291487062</v>
      </c>
      <c r="F1144" s="13">
        <v>62199.580111737298</v>
      </c>
      <c r="G1144" s="13"/>
      <c r="I1144" s="11"/>
    </row>
    <row r="1145" spans="1:9" x14ac:dyDescent="0.25">
      <c r="A1145" s="9" t="s">
        <v>55</v>
      </c>
      <c r="B1145" t="s">
        <v>69</v>
      </c>
      <c r="C1145" s="9">
        <v>233</v>
      </c>
      <c r="D1145" s="9" t="str">
        <f t="shared" si="28"/>
        <v>KC_Amoad_Gamma_Scurve233</v>
      </c>
      <c r="E1145" s="12">
        <v>34589.381429519599</v>
      </c>
      <c r="F1145" s="13">
        <v>62386.501444539303</v>
      </c>
      <c r="G1145" s="13"/>
      <c r="I1145" s="11"/>
    </row>
    <row r="1146" spans="1:9" x14ac:dyDescent="0.25">
      <c r="A1146" s="9" t="s">
        <v>55</v>
      </c>
      <c r="B1146" t="s">
        <v>69</v>
      </c>
      <c r="C1146" s="9">
        <v>234</v>
      </c>
      <c r="D1146" s="9" t="str">
        <f t="shared" si="28"/>
        <v>KC_Amoad_Gamma_Scurve234</v>
      </c>
      <c r="E1146" s="12">
        <v>34737.833710332998</v>
      </c>
      <c r="F1146" s="13">
        <v>62572.676917893798</v>
      </c>
      <c r="G1146" s="13"/>
      <c r="I1146" s="11"/>
    </row>
    <row r="1147" spans="1:9" x14ac:dyDescent="0.25">
      <c r="A1147" s="9" t="s">
        <v>55</v>
      </c>
      <c r="B1147" t="s">
        <v>69</v>
      </c>
      <c r="C1147" s="9">
        <v>235</v>
      </c>
      <c r="D1147" s="9" t="str">
        <f t="shared" si="28"/>
        <v>KC_Amoad_Gamma_Scurve235</v>
      </c>
      <c r="E1147" s="12">
        <v>34886.285991146397</v>
      </c>
      <c r="F1147" s="13">
        <v>62758.109336674199</v>
      </c>
      <c r="G1147" s="13"/>
      <c r="I1147" s="11"/>
    </row>
    <row r="1148" spans="1:9" x14ac:dyDescent="0.25">
      <c r="A1148" s="9" t="s">
        <v>55</v>
      </c>
      <c r="B1148" t="s">
        <v>69</v>
      </c>
      <c r="C1148" s="9">
        <v>236</v>
      </c>
      <c r="D1148" s="9" t="str">
        <f t="shared" si="28"/>
        <v>KC_Amoad_Gamma_Scurve236</v>
      </c>
      <c r="E1148" s="12">
        <v>35034.738271959803</v>
      </c>
      <c r="F1148" s="13">
        <v>62942.8014912617</v>
      </c>
      <c r="G1148" s="13"/>
      <c r="I1148" s="11"/>
    </row>
    <row r="1149" spans="1:9" x14ac:dyDescent="0.25">
      <c r="A1149" s="9" t="s">
        <v>55</v>
      </c>
      <c r="B1149" t="s">
        <v>69</v>
      </c>
      <c r="C1149" s="9">
        <v>237</v>
      </c>
      <c r="D1149" s="9" t="str">
        <f t="shared" si="28"/>
        <v>KC_Amoad_Gamma_Scurve237</v>
      </c>
      <c r="E1149" s="12">
        <v>35183.190552773201</v>
      </c>
      <c r="F1149" s="13">
        <v>63126.756157748197</v>
      </c>
      <c r="G1149" s="13"/>
      <c r="I1149" s="11"/>
    </row>
    <row r="1150" spans="1:9" x14ac:dyDescent="0.25">
      <c r="A1150" s="9" t="s">
        <v>55</v>
      </c>
      <c r="B1150" t="s">
        <v>69</v>
      </c>
      <c r="C1150" s="9">
        <v>238</v>
      </c>
      <c r="D1150" s="9" t="str">
        <f t="shared" si="28"/>
        <v>KC_Amoad_Gamma_Scurve238</v>
      </c>
      <c r="E1150" s="12">
        <v>35331.6428335866</v>
      </c>
      <c r="F1150" s="13">
        <v>63309.976098135099</v>
      </c>
      <c r="G1150" s="13"/>
      <c r="I1150" s="11"/>
    </row>
    <row r="1151" spans="1:9" x14ac:dyDescent="0.25">
      <c r="A1151" s="9" t="s">
        <v>55</v>
      </c>
      <c r="B1151" t="s">
        <v>69</v>
      </c>
      <c r="C1151" s="9">
        <v>239</v>
      </c>
      <c r="D1151" s="9" t="str">
        <f t="shared" si="28"/>
        <v>KC_Amoad_Gamma_Scurve239</v>
      </c>
      <c r="E1151" s="12">
        <v>35480.095114399897</v>
      </c>
      <c r="F1151" s="13">
        <v>63492.464060529499</v>
      </c>
      <c r="G1151" s="13"/>
      <c r="I1151" s="11"/>
    </row>
    <row r="1152" spans="1:9" x14ac:dyDescent="0.25">
      <c r="A1152" s="9" t="s">
        <v>55</v>
      </c>
      <c r="B1152" t="s">
        <v>69</v>
      </c>
      <c r="C1152" s="9">
        <v>240</v>
      </c>
      <c r="D1152" s="9" t="str">
        <f t="shared" si="28"/>
        <v>KC_Amoad_Gamma_Scurve240</v>
      </c>
      <c r="E1152" s="12">
        <v>35628.547395213303</v>
      </c>
      <c r="F1152" s="13">
        <v>63674.222779336997</v>
      </c>
      <c r="G1152" s="13"/>
      <c r="I1152" s="11"/>
    </row>
    <row r="1153" spans="1:9" x14ac:dyDescent="0.25">
      <c r="A1153" s="9" t="s">
        <v>55</v>
      </c>
      <c r="B1153" t="s">
        <v>69</v>
      </c>
      <c r="C1153" s="9">
        <v>241</v>
      </c>
      <c r="D1153" s="9" t="str">
        <f t="shared" si="28"/>
        <v>KC_Amoad_Gamma_Scurve241</v>
      </c>
      <c r="E1153" s="12">
        <v>35776.999676026702</v>
      </c>
      <c r="F1153" s="13">
        <v>63855.254975451397</v>
      </c>
      <c r="G1153" s="13"/>
      <c r="I1153" s="11"/>
    </row>
    <row r="1154" spans="1:9" x14ac:dyDescent="0.25">
      <c r="A1154" s="9" t="s">
        <v>55</v>
      </c>
      <c r="B1154" t="s">
        <v>69</v>
      </c>
      <c r="C1154" s="9">
        <v>242</v>
      </c>
      <c r="D1154" s="9" t="str">
        <f t="shared" si="28"/>
        <v>KC_Amoad_Gamma_Scurve242</v>
      </c>
      <c r="E1154" s="12">
        <v>35925.451956840101</v>
      </c>
      <c r="F1154" s="13">
        <v>64035.563356440798</v>
      </c>
      <c r="G1154" s="13"/>
      <c r="I1154" s="11"/>
    </row>
    <row r="1155" spans="1:9" x14ac:dyDescent="0.25">
      <c r="A1155" s="9" t="s">
        <v>55</v>
      </c>
      <c r="B1155" t="s">
        <v>69</v>
      </c>
      <c r="C1155" s="9">
        <v>243</v>
      </c>
      <c r="D1155" s="9" t="str">
        <f t="shared" si="28"/>
        <v>KC_Amoad_Gamma_Scurve243</v>
      </c>
      <c r="E1155" s="12">
        <v>36073.9042376535</v>
      </c>
      <c r="F1155" s="13">
        <v>64215.150616731502</v>
      </c>
      <c r="G1155" s="13"/>
      <c r="I1155" s="11"/>
    </row>
    <row r="1156" spans="1:9" x14ac:dyDescent="0.25">
      <c r="A1156" s="9" t="s">
        <v>55</v>
      </c>
      <c r="B1156" t="s">
        <v>69</v>
      </c>
      <c r="C1156" s="9">
        <v>244</v>
      </c>
      <c r="D1156" s="9" t="str">
        <f t="shared" si="28"/>
        <v>KC_Amoad_Gamma_Scurve244</v>
      </c>
      <c r="E1156" s="12">
        <v>36222.356518466899</v>
      </c>
      <c r="F1156" s="13">
        <v>64394.019437787603</v>
      </c>
      <c r="G1156" s="13"/>
      <c r="I1156" s="11"/>
    </row>
    <row r="1157" spans="1:9" x14ac:dyDescent="0.25">
      <c r="A1157" s="9" t="s">
        <v>55</v>
      </c>
      <c r="B1157" t="s">
        <v>69</v>
      </c>
      <c r="C1157" s="9">
        <v>245</v>
      </c>
      <c r="D1157" s="9" t="str">
        <f t="shared" si="28"/>
        <v>KC_Amoad_Gamma_Scurve245</v>
      </c>
      <c r="E1157" s="12">
        <v>36370.808799280298</v>
      </c>
      <c r="F1157" s="13">
        <v>64572.172488288103</v>
      </c>
      <c r="G1157" s="13"/>
      <c r="I1157" s="11"/>
    </row>
    <row r="1158" spans="1:9" x14ac:dyDescent="0.25">
      <c r="A1158" s="9" t="s">
        <v>55</v>
      </c>
      <c r="B1158" t="s">
        <v>69</v>
      </c>
      <c r="C1158" s="9">
        <v>246</v>
      </c>
      <c r="D1158" s="9" t="str">
        <f t="shared" si="28"/>
        <v>KC_Amoad_Gamma_Scurve246</v>
      </c>
      <c r="E1158" s="12">
        <v>36519.261080093696</v>
      </c>
      <c r="F1158" s="13">
        <v>64749.612424300503</v>
      </c>
      <c r="G1158" s="13"/>
      <c r="I1158" s="11"/>
    </row>
    <row r="1159" spans="1:9" x14ac:dyDescent="0.25">
      <c r="A1159" s="9" t="s">
        <v>55</v>
      </c>
      <c r="B1159" t="s">
        <v>69</v>
      </c>
      <c r="C1159" s="9">
        <v>247</v>
      </c>
      <c r="D1159" s="9" t="str">
        <f t="shared" si="28"/>
        <v>KC_Amoad_Gamma_Scurve247</v>
      </c>
      <c r="E1159" s="12">
        <v>36667.713360907102</v>
      </c>
      <c r="F1159" s="13">
        <v>64926.3418894512</v>
      </c>
      <c r="G1159" s="13"/>
      <c r="I1159" s="11"/>
    </row>
    <row r="1160" spans="1:9" x14ac:dyDescent="0.25">
      <c r="A1160" s="9" t="s">
        <v>55</v>
      </c>
      <c r="B1160" t="s">
        <v>69</v>
      </c>
      <c r="C1160" s="9">
        <v>248</v>
      </c>
      <c r="D1160" s="9" t="str">
        <f t="shared" si="28"/>
        <v>KC_Amoad_Gamma_Scurve248</v>
      </c>
      <c r="E1160" s="12">
        <v>36816.165641720501</v>
      </c>
      <c r="F1160" s="13">
        <v>65102.363515093399</v>
      </c>
      <c r="G1160" s="13"/>
      <c r="I1160" s="11"/>
    </row>
    <row r="1161" spans="1:9" x14ac:dyDescent="0.25">
      <c r="A1161" s="9" t="s">
        <v>55</v>
      </c>
      <c r="B1161" t="s">
        <v>69</v>
      </c>
      <c r="C1161" s="9">
        <v>249</v>
      </c>
      <c r="D1161" s="9" t="str">
        <f t="shared" si="28"/>
        <v>KC_Amoad_Gamma_Scurve249</v>
      </c>
      <c r="E1161" s="12">
        <v>36964.617922533798</v>
      </c>
      <c r="F1161" s="13">
        <v>65277.679920470699</v>
      </c>
      <c r="G1161" s="13"/>
      <c r="I1161" s="11"/>
    </row>
    <row r="1162" spans="1:9" x14ac:dyDescent="0.25">
      <c r="A1162" s="9" t="s">
        <v>55</v>
      </c>
      <c r="B1162" t="s">
        <v>69</v>
      </c>
      <c r="C1162" s="9">
        <v>250</v>
      </c>
      <c r="D1162" s="9" t="str">
        <f t="shared" si="28"/>
        <v>KC_Amoad_Gamma_Scurve250</v>
      </c>
      <c r="E1162" s="12">
        <v>37113.070203347197</v>
      </c>
      <c r="F1162" s="13">
        <v>65452.293712878702</v>
      </c>
      <c r="G1162" s="13"/>
      <c r="I1162" s="11"/>
    </row>
    <row r="1163" spans="1:9" x14ac:dyDescent="0.25">
      <c r="A1163" s="9" t="s">
        <v>55</v>
      </c>
      <c r="B1163" t="s">
        <v>69</v>
      </c>
      <c r="C1163" s="9">
        <v>251</v>
      </c>
      <c r="D1163" s="9" t="str">
        <f t="shared" si="28"/>
        <v>KC_Amoad_Gamma_Scurve251</v>
      </c>
      <c r="E1163" s="12">
        <v>37261.522484160603</v>
      </c>
      <c r="F1163" s="13">
        <v>65626.207487822598</v>
      </c>
      <c r="G1163" s="13"/>
      <c r="I1163" s="11"/>
    </row>
    <row r="1164" spans="1:9" x14ac:dyDescent="0.25">
      <c r="A1164" s="9" t="s">
        <v>55</v>
      </c>
      <c r="B1164" t="s">
        <v>69</v>
      </c>
      <c r="C1164" s="9">
        <v>252</v>
      </c>
      <c r="D1164" s="9" t="str">
        <f t="shared" si="28"/>
        <v>KC_Amoad_Gamma_Scurve252</v>
      </c>
      <c r="E1164" s="12">
        <v>37409.974764974002</v>
      </c>
      <c r="F1164" s="13">
        <v>65799.423829172796</v>
      </c>
      <c r="G1164" s="13"/>
      <c r="I1164" s="11"/>
    </row>
    <row r="1165" spans="1:9" x14ac:dyDescent="0.25">
      <c r="A1165" s="9" t="s">
        <v>55</v>
      </c>
      <c r="B1165" t="s">
        <v>69</v>
      </c>
      <c r="C1165" s="9">
        <v>253</v>
      </c>
      <c r="D1165" s="9" t="str">
        <f t="shared" si="28"/>
        <v>KC_Amoad_Gamma_Scurve253</v>
      </c>
      <c r="E1165" s="12">
        <v>37558.427045787401</v>
      </c>
      <c r="F1165" s="13">
        <v>65971.945309315895</v>
      </c>
      <c r="G1165" s="13"/>
      <c r="I1165" s="11"/>
    </row>
    <row r="1166" spans="1:9" x14ac:dyDescent="0.25">
      <c r="A1166" s="9" t="s">
        <v>55</v>
      </c>
      <c r="B1166" t="s">
        <v>69</v>
      </c>
      <c r="C1166" s="9">
        <v>254</v>
      </c>
      <c r="D1166" s="9" t="str">
        <f t="shared" si="28"/>
        <v>KC_Amoad_Gamma_Scurve254</v>
      </c>
      <c r="E1166" s="12">
        <v>37706.8793266008</v>
      </c>
      <c r="F1166" s="13">
        <v>66143.774489304502</v>
      </c>
      <c r="G1166" s="13"/>
      <c r="I1166" s="11"/>
    </row>
    <row r="1167" spans="1:9" x14ac:dyDescent="0.25">
      <c r="A1167" s="9" t="s">
        <v>55</v>
      </c>
      <c r="B1167" t="s">
        <v>69</v>
      </c>
      <c r="C1167" s="9">
        <v>255</v>
      </c>
      <c r="D1167" s="9" t="str">
        <f t="shared" si="28"/>
        <v>KC_Amoad_Gamma_Scurve255</v>
      </c>
      <c r="E1167" s="12">
        <v>37855.331607414199</v>
      </c>
      <c r="F1167" s="13">
        <v>66314.913919002196</v>
      </c>
      <c r="G1167" s="13"/>
      <c r="I1167" s="11"/>
    </row>
    <row r="1168" spans="1:9" x14ac:dyDescent="0.25">
      <c r="A1168" s="9" t="s">
        <v>55</v>
      </c>
      <c r="B1168" t="s">
        <v>69</v>
      </c>
      <c r="C1168" s="9">
        <v>256</v>
      </c>
      <c r="D1168" s="9" t="str">
        <f t="shared" si="28"/>
        <v>KC_Amoad_Gamma_Scurve256</v>
      </c>
      <c r="E1168" s="12">
        <v>38003.783888227597</v>
      </c>
      <c r="F1168" s="13">
        <v>66485.366137227393</v>
      </c>
      <c r="G1168" s="13"/>
      <c r="I1168" s="11"/>
    </row>
    <row r="1169" spans="1:9" x14ac:dyDescent="0.25">
      <c r="A1169" s="9" t="s">
        <v>55</v>
      </c>
      <c r="B1169" t="s">
        <v>69</v>
      </c>
      <c r="C1169" s="9">
        <v>257</v>
      </c>
      <c r="D1169" s="9" t="str">
        <f t="shared" si="28"/>
        <v>KC_Amoad_Gamma_Scurve257</v>
      </c>
      <c r="E1169" s="12">
        <v>38152.236169041003</v>
      </c>
      <c r="F1169" s="13">
        <v>66655.133671892603</v>
      </c>
      <c r="G1169" s="13"/>
      <c r="I1169" s="11"/>
    </row>
    <row r="1170" spans="1:9" x14ac:dyDescent="0.25">
      <c r="A1170" s="9" t="s">
        <v>55</v>
      </c>
      <c r="B1170" t="s">
        <v>69</v>
      </c>
      <c r="C1170" s="9">
        <v>258</v>
      </c>
      <c r="D1170" s="9" t="str">
        <f t="shared" ref="D1170:D1212" si="29">A1170&amp;"_"&amp;B1170&amp;C1170</f>
        <v>KC_Amoad_Gamma_Scurve258</v>
      </c>
      <c r="E1170" s="12">
        <v>38300.6884498543</v>
      </c>
      <c r="F1170" s="13">
        <v>66824.219040141601</v>
      </c>
      <c r="G1170" s="13"/>
      <c r="I1170" s="11"/>
    </row>
    <row r="1171" spans="1:9" x14ac:dyDescent="0.25">
      <c r="A1171" s="9" t="s">
        <v>55</v>
      </c>
      <c r="B1171" t="s">
        <v>69</v>
      </c>
      <c r="C1171" s="9">
        <v>259</v>
      </c>
      <c r="D1171" s="9" t="str">
        <f t="shared" si="29"/>
        <v>KC_Amoad_Gamma_Scurve259</v>
      </c>
      <c r="E1171" s="12">
        <v>38449.140730667699</v>
      </c>
      <c r="F1171" s="13">
        <v>66992.624748483999</v>
      </c>
      <c r="G1171" s="13"/>
      <c r="I1171" s="11"/>
    </row>
    <row r="1172" spans="1:9" x14ac:dyDescent="0.25">
      <c r="A1172" s="9" t="s">
        <v>55</v>
      </c>
      <c r="B1172" t="s">
        <v>69</v>
      </c>
      <c r="C1172" s="9">
        <v>260</v>
      </c>
      <c r="D1172" s="9" t="str">
        <f t="shared" si="29"/>
        <v>KC_Amoad_Gamma_Scurve260</v>
      </c>
      <c r="E1172" s="12">
        <v>38597.593011481098</v>
      </c>
      <c r="F1172" s="13">
        <v>67160.353292926404</v>
      </c>
      <c r="G1172" s="13"/>
      <c r="I1172" s="11"/>
    </row>
    <row r="1173" spans="1:9" x14ac:dyDescent="0.25">
      <c r="A1173" s="9" t="s">
        <v>55</v>
      </c>
      <c r="B1173" t="s">
        <v>69</v>
      </c>
      <c r="C1173" s="9">
        <v>261</v>
      </c>
      <c r="D1173" s="9" t="str">
        <f t="shared" si="29"/>
        <v>KC_Amoad_Gamma_Scurve261</v>
      </c>
      <c r="E1173" s="12">
        <v>38746.045292294497</v>
      </c>
      <c r="F1173" s="13">
        <v>67327.407159100898</v>
      </c>
      <c r="G1173" s="13"/>
      <c r="I1173" s="11"/>
    </row>
    <row r="1174" spans="1:9" x14ac:dyDescent="0.25">
      <c r="A1174" s="9" t="s">
        <v>55</v>
      </c>
      <c r="B1174" t="s">
        <v>69</v>
      </c>
      <c r="C1174" s="9">
        <v>262</v>
      </c>
      <c r="D1174" s="9" t="str">
        <f t="shared" si="29"/>
        <v>KC_Amoad_Gamma_Scurve262</v>
      </c>
      <c r="E1174" s="12">
        <v>38894.497573107903</v>
      </c>
      <c r="F1174" s="13">
        <v>67493.788822390998</v>
      </c>
      <c r="G1174" s="13"/>
      <c r="I1174" s="11"/>
    </row>
    <row r="1175" spans="1:9" x14ac:dyDescent="0.25">
      <c r="A1175" s="9" t="s">
        <v>55</v>
      </c>
      <c r="B1175" t="s">
        <v>69</v>
      </c>
      <c r="C1175" s="9">
        <v>263</v>
      </c>
      <c r="D1175" s="9" t="str">
        <f t="shared" si="29"/>
        <v>KC_Amoad_Gamma_Scurve263</v>
      </c>
      <c r="E1175" s="12">
        <v>39042.949853921302</v>
      </c>
      <c r="F1175" s="13">
        <v>67659.500748054706</v>
      </c>
      <c r="G1175" s="13"/>
      <c r="I1175" s="11"/>
    </row>
    <row r="1176" spans="1:9" x14ac:dyDescent="0.25">
      <c r="A1176" s="9" t="s">
        <v>55</v>
      </c>
      <c r="B1176" t="s">
        <v>69</v>
      </c>
      <c r="C1176" s="9">
        <v>264</v>
      </c>
      <c r="D1176" s="9" t="str">
        <f t="shared" si="29"/>
        <v>KC_Amoad_Gamma_Scurve264</v>
      </c>
      <c r="E1176" s="12">
        <v>39191.402134734701</v>
      </c>
      <c r="F1176" s="13">
        <v>67824.545391345004</v>
      </c>
      <c r="G1176" s="13"/>
      <c r="I1176" s="11"/>
    </row>
    <row r="1177" spans="1:9" x14ac:dyDescent="0.25">
      <c r="A1177" s="9" t="s">
        <v>55</v>
      </c>
      <c r="B1177" t="s">
        <v>69</v>
      </c>
      <c r="C1177" s="9">
        <v>265</v>
      </c>
      <c r="D1177" s="9" t="str">
        <f t="shared" si="29"/>
        <v>KC_Amoad_Gamma_Scurve265</v>
      </c>
      <c r="E1177" s="12">
        <v>39339.854415548099</v>
      </c>
      <c r="F1177" s="13">
        <v>67988.925197627599</v>
      </c>
      <c r="G1177" s="13"/>
      <c r="I1177" s="11"/>
    </row>
    <row r="1178" spans="1:9" x14ac:dyDescent="0.25">
      <c r="A1178" s="9" t="s">
        <v>55</v>
      </c>
      <c r="B1178" t="s">
        <v>69</v>
      </c>
      <c r="C1178" s="9">
        <v>266</v>
      </c>
      <c r="D1178" s="9" t="str">
        <f t="shared" si="29"/>
        <v>KC_Amoad_Gamma_Scurve266</v>
      </c>
      <c r="E1178" s="12">
        <v>39488.306696361498</v>
      </c>
      <c r="F1178" s="13">
        <v>68152.642602495995</v>
      </c>
      <c r="G1178" s="13"/>
      <c r="I1178" s="11"/>
    </row>
    <row r="1179" spans="1:9" x14ac:dyDescent="0.25">
      <c r="A1179" s="9" t="s">
        <v>55</v>
      </c>
      <c r="B1179" t="s">
        <v>69</v>
      </c>
      <c r="C1179" s="9">
        <v>267</v>
      </c>
      <c r="D1179" s="9" t="str">
        <f t="shared" si="29"/>
        <v>KC_Amoad_Gamma_Scurve267</v>
      </c>
      <c r="E1179" s="12">
        <v>39636.758977174803</v>
      </c>
      <c r="F1179" s="13">
        <v>68315.700031884</v>
      </c>
      <c r="G1179" s="13"/>
      <c r="I1179" s="11"/>
    </row>
    <row r="1180" spans="1:9" x14ac:dyDescent="0.25">
      <c r="A1180" s="9" t="s">
        <v>55</v>
      </c>
      <c r="B1180" t="s">
        <v>69</v>
      </c>
      <c r="C1180" s="9">
        <v>268</v>
      </c>
      <c r="D1180" s="9" t="str">
        <f t="shared" si="29"/>
        <v>KC_Amoad_Gamma_Scurve268</v>
      </c>
      <c r="E1180" s="12">
        <v>39785.211257988201</v>
      </c>
      <c r="F1180" s="13">
        <v>68478.099902176094</v>
      </c>
      <c r="G1180" s="13"/>
      <c r="I1180" s="11"/>
    </row>
    <row r="1181" spans="1:9" x14ac:dyDescent="0.25">
      <c r="A1181" s="9" t="s">
        <v>55</v>
      </c>
      <c r="B1181" t="s">
        <v>69</v>
      </c>
      <c r="C1181" s="9">
        <v>269</v>
      </c>
      <c r="D1181" s="9" t="str">
        <f t="shared" si="29"/>
        <v>KC_Amoad_Gamma_Scurve269</v>
      </c>
      <c r="E1181" s="12">
        <v>39933.6635388016</v>
      </c>
      <c r="F1181" s="13">
        <v>68639.844620314994</v>
      </c>
      <c r="G1181" s="13"/>
      <c r="I1181" s="11"/>
    </row>
    <row r="1182" spans="1:9" x14ac:dyDescent="0.25">
      <c r="A1182" s="9" t="s">
        <v>55</v>
      </c>
      <c r="B1182" t="s">
        <v>69</v>
      </c>
      <c r="C1182" s="9">
        <v>270</v>
      </c>
      <c r="D1182" s="9" t="str">
        <f t="shared" si="29"/>
        <v>KC_Amoad_Gamma_Scurve270</v>
      </c>
      <c r="E1182" s="12">
        <v>40082.115819614999</v>
      </c>
      <c r="F1182" s="13">
        <v>68800.936583906398</v>
      </c>
      <c r="G1182" s="13"/>
      <c r="I1182" s="11"/>
    </row>
    <row r="1183" spans="1:9" x14ac:dyDescent="0.25">
      <c r="A1183" s="9" t="s">
        <v>55</v>
      </c>
      <c r="B1183" t="s">
        <v>69</v>
      </c>
      <c r="C1183" s="9">
        <v>271</v>
      </c>
      <c r="D1183" s="9" t="str">
        <f t="shared" si="29"/>
        <v>KC_Amoad_Gamma_Scurve271</v>
      </c>
      <c r="E1183" s="12">
        <v>40230.568100428398</v>
      </c>
      <c r="F1183" s="13">
        <v>68961.378181322201</v>
      </c>
      <c r="G1183" s="13"/>
      <c r="I1183" s="11"/>
    </row>
    <row r="1184" spans="1:9" x14ac:dyDescent="0.25">
      <c r="A1184" s="9" t="s">
        <v>55</v>
      </c>
      <c r="B1184" t="s">
        <v>69</v>
      </c>
      <c r="C1184" s="9">
        <v>272</v>
      </c>
      <c r="D1184" s="9" t="str">
        <f t="shared" si="29"/>
        <v>KC_Amoad_Gamma_Scurve272</v>
      </c>
      <c r="E1184" s="12">
        <v>40379.020381241797</v>
      </c>
      <c r="F1184" s="13">
        <v>69121.1717918004</v>
      </c>
      <c r="G1184" s="13"/>
      <c r="I1184" s="11"/>
    </row>
    <row r="1185" spans="1:9" x14ac:dyDescent="0.25">
      <c r="A1185" s="9" t="s">
        <v>55</v>
      </c>
      <c r="B1185" t="s">
        <v>69</v>
      </c>
      <c r="C1185" s="9">
        <v>273</v>
      </c>
      <c r="D1185" s="9" t="str">
        <f t="shared" si="29"/>
        <v>KC_Amoad_Gamma_Scurve273</v>
      </c>
      <c r="E1185" s="12">
        <v>40527.472662055203</v>
      </c>
      <c r="F1185" s="13">
        <v>69280.319785543499</v>
      </c>
      <c r="G1185" s="13"/>
      <c r="I1185" s="11"/>
    </row>
    <row r="1186" spans="1:9" x14ac:dyDescent="0.25">
      <c r="A1186" s="9" t="s">
        <v>55</v>
      </c>
      <c r="B1186" t="s">
        <v>69</v>
      </c>
      <c r="C1186" s="9">
        <v>274</v>
      </c>
      <c r="D1186" s="9" t="str">
        <f t="shared" si="29"/>
        <v>KC_Amoad_Gamma_Scurve274</v>
      </c>
      <c r="E1186" s="12">
        <v>40675.924942868602</v>
      </c>
      <c r="F1186" s="13">
        <v>69438.824523814299</v>
      </c>
      <c r="G1186" s="13"/>
      <c r="I1186" s="11"/>
    </row>
    <row r="1187" spans="1:9" x14ac:dyDescent="0.25">
      <c r="A1187" s="9" t="s">
        <v>55</v>
      </c>
      <c r="B1187" t="s">
        <v>69</v>
      </c>
      <c r="C1187" s="9">
        <v>275</v>
      </c>
      <c r="D1187" s="9" t="str">
        <f t="shared" si="29"/>
        <v>KC_Amoad_Gamma_Scurve275</v>
      </c>
      <c r="E1187" s="12">
        <v>40824.377223682</v>
      </c>
      <c r="F1187" s="13">
        <v>69596.688359028994</v>
      </c>
      <c r="G1187" s="13"/>
      <c r="I1187" s="11"/>
    </row>
    <row r="1188" spans="1:9" x14ac:dyDescent="0.25">
      <c r="A1188" s="9" t="s">
        <v>55</v>
      </c>
      <c r="B1188" t="s">
        <v>69</v>
      </c>
      <c r="C1188" s="9">
        <v>276</v>
      </c>
      <c r="D1188" s="9" t="str">
        <f t="shared" si="29"/>
        <v>KC_Amoad_Gamma_Scurve276</v>
      </c>
      <c r="E1188" s="12">
        <v>40972.829504495297</v>
      </c>
      <c r="F1188" s="13">
        <v>69753.913634848999</v>
      </c>
      <c r="G1188" s="13"/>
      <c r="I1188" s="11"/>
    </row>
    <row r="1189" spans="1:9" x14ac:dyDescent="0.25">
      <c r="A1189" s="9" t="s">
        <v>55</v>
      </c>
      <c r="B1189" t="s">
        <v>69</v>
      </c>
      <c r="C1189" s="9">
        <v>277</v>
      </c>
      <c r="D1189" s="9" t="str">
        <f t="shared" si="29"/>
        <v>KC_Amoad_Gamma_Scurve277</v>
      </c>
      <c r="E1189" s="12">
        <v>41121.281785308704</v>
      </c>
      <c r="F1189" s="13">
        <v>69910.502686269596</v>
      </c>
      <c r="G1189" s="13"/>
      <c r="I1189" s="11"/>
    </row>
    <row r="1190" spans="1:9" x14ac:dyDescent="0.25">
      <c r="A1190" s="9" t="s">
        <v>55</v>
      </c>
      <c r="B1190" t="s">
        <v>69</v>
      </c>
      <c r="C1190" s="9">
        <v>278</v>
      </c>
      <c r="D1190" s="9" t="str">
        <f t="shared" si="29"/>
        <v>KC_Amoad_Gamma_Scurve278</v>
      </c>
      <c r="E1190" s="12">
        <v>41269.734066122102</v>
      </c>
      <c r="F1190" s="13">
        <v>70066.457839707597</v>
      </c>
      <c r="G1190" s="13"/>
      <c r="I1190" s="11"/>
    </row>
    <row r="1191" spans="1:9" x14ac:dyDescent="0.25">
      <c r="A1191" s="9" t="s">
        <v>55</v>
      </c>
      <c r="B1191" t="s">
        <v>69</v>
      </c>
      <c r="C1191" s="9">
        <v>279</v>
      </c>
      <c r="D1191" s="9" t="str">
        <f t="shared" si="29"/>
        <v>KC_Amoad_Gamma_Scurve279</v>
      </c>
      <c r="E1191" s="12">
        <v>41418.186346935501</v>
      </c>
      <c r="F1191" s="13">
        <v>70221.7814130857</v>
      </c>
      <c r="G1191" s="13"/>
      <c r="I1191" s="11"/>
    </row>
    <row r="1192" spans="1:9" x14ac:dyDescent="0.25">
      <c r="A1192" s="9" t="s">
        <v>55</v>
      </c>
      <c r="B1192" t="s">
        <v>69</v>
      </c>
      <c r="C1192" s="9">
        <v>280</v>
      </c>
      <c r="D1192" s="9" t="str">
        <f t="shared" si="29"/>
        <v>KC_Amoad_Gamma_Scurve280</v>
      </c>
      <c r="E1192" s="12">
        <v>41566.6386277489</v>
      </c>
      <c r="F1192" s="13">
        <v>70376.475715915702</v>
      </c>
      <c r="G1192" s="13"/>
      <c r="I1192" s="11"/>
    </row>
    <row r="1193" spans="1:9" x14ac:dyDescent="0.25">
      <c r="A1193" s="9" t="s">
        <v>55</v>
      </c>
      <c r="B1193" t="s">
        <v>69</v>
      </c>
      <c r="C1193" s="9">
        <v>281</v>
      </c>
      <c r="D1193" s="9" t="str">
        <f t="shared" si="29"/>
        <v>KC_Amoad_Gamma_Scurve281</v>
      </c>
      <c r="E1193" s="12">
        <v>41715.090908562299</v>
      </c>
      <c r="F1193" s="13">
        <v>70530.543049379499</v>
      </c>
      <c r="G1193" s="13"/>
      <c r="I1193" s="11"/>
    </row>
    <row r="1194" spans="1:9" x14ac:dyDescent="0.25">
      <c r="A1194" s="9" t="s">
        <v>55</v>
      </c>
      <c r="B1194" t="s">
        <v>69</v>
      </c>
      <c r="C1194" s="9">
        <v>282</v>
      </c>
      <c r="D1194" s="9" t="str">
        <f t="shared" si="29"/>
        <v>KC_Amoad_Gamma_Scurve282</v>
      </c>
      <c r="E1194" s="12">
        <v>41863.543189375698</v>
      </c>
      <c r="F1194" s="13">
        <v>70683.985706407795</v>
      </c>
      <c r="G1194" s="13"/>
      <c r="I1194" s="11"/>
    </row>
    <row r="1195" spans="1:9" x14ac:dyDescent="0.25">
      <c r="A1195" s="9" t="s">
        <v>55</v>
      </c>
      <c r="B1195" t="s">
        <v>69</v>
      </c>
      <c r="C1195" s="9">
        <v>283</v>
      </c>
      <c r="D1195" s="9" t="str">
        <f t="shared" si="29"/>
        <v>KC_Amoad_Gamma_Scurve283</v>
      </c>
      <c r="E1195" s="12">
        <v>42011.995470189097</v>
      </c>
      <c r="F1195" s="13">
        <v>70836.805971757494</v>
      </c>
      <c r="G1195" s="13"/>
      <c r="I1195" s="11"/>
    </row>
    <row r="1196" spans="1:9" x14ac:dyDescent="0.25">
      <c r="A1196" s="9" t="s">
        <v>55</v>
      </c>
      <c r="B1196" t="s">
        <v>69</v>
      </c>
      <c r="C1196" s="9">
        <v>284</v>
      </c>
      <c r="D1196" s="9" t="str">
        <f t="shared" si="29"/>
        <v>KC_Amoad_Gamma_Scurve284</v>
      </c>
      <c r="E1196" s="12">
        <v>42160.447751002503</v>
      </c>
      <c r="F1196" s="13">
        <v>70989.006122086401</v>
      </c>
      <c r="G1196" s="13"/>
      <c r="I1196" s="11"/>
    </row>
    <row r="1197" spans="1:9" x14ac:dyDescent="0.25">
      <c r="A1197" s="9" t="s">
        <v>55</v>
      </c>
      <c r="B1197" t="s">
        <v>69</v>
      </c>
      <c r="C1197" s="9">
        <v>285</v>
      </c>
      <c r="D1197" s="9" t="str">
        <f t="shared" si="29"/>
        <v>KC_Amoad_Gamma_Scurve285</v>
      </c>
      <c r="E1197" s="12">
        <v>42308.9000318158</v>
      </c>
      <c r="F1197" s="13">
        <v>71140.588426026894</v>
      </c>
      <c r="G1197" s="13"/>
      <c r="I1197" s="11"/>
    </row>
    <row r="1198" spans="1:9" x14ac:dyDescent="0.25">
      <c r="A1198" s="9" t="s">
        <v>55</v>
      </c>
      <c r="B1198" t="s">
        <v>69</v>
      </c>
      <c r="C1198" s="9">
        <v>286</v>
      </c>
      <c r="D1198" s="9" t="str">
        <f t="shared" si="29"/>
        <v>KC_Amoad_Gamma_Scurve286</v>
      </c>
      <c r="E1198" s="12">
        <v>42457.352312629198</v>
      </c>
      <c r="F1198" s="13">
        <v>71291.555144257494</v>
      </c>
      <c r="G1198" s="13"/>
      <c r="I1198" s="11"/>
    </row>
    <row r="1199" spans="1:9" x14ac:dyDescent="0.25">
      <c r="A1199" s="9" t="s">
        <v>55</v>
      </c>
      <c r="B1199" t="s">
        <v>69</v>
      </c>
      <c r="C1199" s="9">
        <v>287</v>
      </c>
      <c r="D1199" s="9" t="str">
        <f t="shared" si="29"/>
        <v>KC_Amoad_Gamma_Scurve287</v>
      </c>
      <c r="E1199" s="12">
        <v>42605.804593442597</v>
      </c>
      <c r="F1199" s="13">
        <v>71441.908529572305</v>
      </c>
      <c r="G1199" s="13"/>
      <c r="I1199" s="11"/>
    </row>
    <row r="1200" spans="1:9" x14ac:dyDescent="0.25">
      <c r="A1200" s="9" t="s">
        <v>55</v>
      </c>
      <c r="B1200" t="s">
        <v>69</v>
      </c>
      <c r="C1200" s="9">
        <v>288</v>
      </c>
      <c r="D1200" s="9" t="str">
        <f t="shared" si="29"/>
        <v>KC_Amoad_Gamma_Scurve288</v>
      </c>
      <c r="E1200" s="12">
        <v>42754.256874256003</v>
      </c>
      <c r="F1200" s="13">
        <v>71591.650826949306</v>
      </c>
      <c r="G1200" s="13"/>
      <c r="I1200" s="11"/>
    </row>
    <row r="1201" spans="1:9" x14ac:dyDescent="0.25">
      <c r="A1201" s="9" t="s">
        <v>55</v>
      </c>
      <c r="B1201" t="s">
        <v>69</v>
      </c>
      <c r="C1201" s="9">
        <v>289</v>
      </c>
      <c r="D1201" s="9" t="str">
        <f t="shared" si="29"/>
        <v>KC_Amoad_Gamma_Scurve289</v>
      </c>
      <c r="E1201" s="12">
        <v>42902.709155069402</v>
      </c>
      <c r="F1201" s="13">
        <v>71740.784273616504</v>
      </c>
      <c r="G1201" s="13"/>
      <c r="I1201" s="11"/>
    </row>
    <row r="1202" spans="1:9" x14ac:dyDescent="0.25">
      <c r="A1202" s="9" t="s">
        <v>55</v>
      </c>
      <c r="B1202" t="s">
        <v>69</v>
      </c>
      <c r="C1202" s="9">
        <v>290</v>
      </c>
      <c r="D1202" s="9" t="str">
        <f t="shared" si="29"/>
        <v>KC_Amoad_Gamma_Scurve290</v>
      </c>
      <c r="E1202" s="12">
        <v>43051.161435882801</v>
      </c>
      <c r="F1202" s="13">
        <v>71889.311099116807</v>
      </c>
      <c r="G1202" s="13"/>
      <c r="I1202" s="11"/>
    </row>
    <row r="1203" spans="1:9" x14ac:dyDescent="0.25">
      <c r="A1203" s="9" t="s">
        <v>55</v>
      </c>
      <c r="B1203" t="s">
        <v>69</v>
      </c>
      <c r="C1203" s="9">
        <v>291</v>
      </c>
      <c r="D1203" s="9" t="str">
        <f t="shared" si="29"/>
        <v>KC_Amoad_Gamma_Scurve291</v>
      </c>
      <c r="E1203" s="12">
        <v>43199.6137166962</v>
      </c>
      <c r="F1203" s="13">
        <v>72037.233525371004</v>
      </c>
      <c r="G1203" s="13"/>
      <c r="I1203" s="11"/>
    </row>
    <row r="1204" spans="1:9" x14ac:dyDescent="0.25">
      <c r="A1204" s="9" t="s">
        <v>55</v>
      </c>
      <c r="B1204" t="s">
        <v>69</v>
      </c>
      <c r="C1204" s="9">
        <v>292</v>
      </c>
      <c r="D1204" s="9" t="str">
        <f t="shared" si="29"/>
        <v>KC_Amoad_Gamma_Scurve292</v>
      </c>
      <c r="E1204" s="12">
        <v>43348.065997509599</v>
      </c>
      <c r="F1204" s="13">
        <v>72184.553766739104</v>
      </c>
      <c r="G1204" s="13"/>
      <c r="I1204" s="11"/>
    </row>
    <row r="1205" spans="1:9" x14ac:dyDescent="0.25">
      <c r="A1205" s="9" t="s">
        <v>55</v>
      </c>
      <c r="B1205" t="s">
        <v>69</v>
      </c>
      <c r="C1205" s="9">
        <v>293</v>
      </c>
      <c r="D1205" s="9" t="str">
        <f t="shared" si="29"/>
        <v>KC_Amoad_Gamma_Scurve293</v>
      </c>
      <c r="E1205" s="12">
        <v>43496.518278322903</v>
      </c>
      <c r="F1205" s="13">
        <v>72331.274030080705</v>
      </c>
      <c r="G1205" s="13"/>
      <c r="I1205" s="11"/>
    </row>
    <row r="1206" spans="1:9" x14ac:dyDescent="0.25">
      <c r="A1206" s="9" t="s">
        <v>55</v>
      </c>
      <c r="B1206" t="s">
        <v>69</v>
      </c>
      <c r="C1206" s="9">
        <v>294</v>
      </c>
      <c r="D1206" s="9" t="str">
        <f t="shared" si="29"/>
        <v>KC_Amoad_Gamma_Scurve294</v>
      </c>
      <c r="E1206" s="12">
        <v>43644.970559136302</v>
      </c>
      <c r="F1206" s="13">
        <v>72477.396514812805</v>
      </c>
      <c r="G1206" s="13"/>
      <c r="I1206" s="11"/>
    </row>
    <row r="1207" spans="1:9" x14ac:dyDescent="0.25">
      <c r="A1207" s="9" t="s">
        <v>55</v>
      </c>
      <c r="B1207" t="s">
        <v>69</v>
      </c>
      <c r="C1207" s="9">
        <v>295</v>
      </c>
      <c r="D1207" s="9" t="str">
        <f t="shared" si="29"/>
        <v>KC_Amoad_Gamma_Scurve295</v>
      </c>
      <c r="E1207" s="12">
        <v>43793.422839949701</v>
      </c>
      <c r="F1207" s="13">
        <v>72622.923412967299</v>
      </c>
      <c r="G1207" s="13"/>
      <c r="I1207" s="11"/>
    </row>
    <row r="1208" spans="1:9" x14ac:dyDescent="0.25">
      <c r="A1208" s="9" t="s">
        <v>55</v>
      </c>
      <c r="B1208" t="s">
        <v>69</v>
      </c>
      <c r="C1208" s="9">
        <v>296</v>
      </c>
      <c r="D1208" s="9" t="str">
        <f t="shared" si="29"/>
        <v>KC_Amoad_Gamma_Scurve296</v>
      </c>
      <c r="E1208" s="12">
        <v>43941.875120763099</v>
      </c>
      <c r="F1208" s="13">
        <v>72767.8569092463</v>
      </c>
      <c r="G1208" s="13"/>
      <c r="I1208" s="11"/>
    </row>
    <row r="1209" spans="1:9" x14ac:dyDescent="0.25">
      <c r="A1209" s="9" t="s">
        <v>55</v>
      </c>
      <c r="B1209" t="s">
        <v>69</v>
      </c>
      <c r="C1209" s="9">
        <v>297</v>
      </c>
      <c r="D1209" s="9" t="str">
        <f t="shared" si="29"/>
        <v>KC_Amoad_Gamma_Scurve297</v>
      </c>
      <c r="E1209" s="12">
        <v>44090.327401576498</v>
      </c>
      <c r="F1209" s="13">
        <v>72912.199181076299</v>
      </c>
      <c r="G1209" s="13"/>
      <c r="I1209" s="11"/>
    </row>
    <row r="1210" spans="1:9" x14ac:dyDescent="0.25">
      <c r="A1210" s="9" t="s">
        <v>55</v>
      </c>
      <c r="B1210" t="s">
        <v>69</v>
      </c>
      <c r="C1210" s="9">
        <v>298</v>
      </c>
      <c r="D1210" s="9" t="str">
        <f t="shared" si="29"/>
        <v>KC_Amoad_Gamma_Scurve298</v>
      </c>
      <c r="E1210" s="12">
        <v>44238.779682389897</v>
      </c>
      <c r="F1210" s="13">
        <v>73055.952398660695</v>
      </c>
      <c r="G1210" s="13"/>
      <c r="I1210" s="11"/>
    </row>
    <row r="1211" spans="1:9" x14ac:dyDescent="0.25">
      <c r="A1211" s="9" t="s">
        <v>55</v>
      </c>
      <c r="B1211" t="s">
        <v>69</v>
      </c>
      <c r="C1211" s="9">
        <v>299</v>
      </c>
      <c r="D1211" s="9" t="str">
        <f t="shared" si="29"/>
        <v>KC_Amoad_Gamma_Scurve299</v>
      </c>
      <c r="E1211" s="12">
        <v>44387.231963203303</v>
      </c>
      <c r="F1211" s="13">
        <v>73199.118725031498</v>
      </c>
      <c r="G1211" s="13"/>
      <c r="I1211" s="11"/>
    </row>
    <row r="1212" spans="1:9" x14ac:dyDescent="0.25">
      <c r="A1212" s="9" t="s">
        <v>55</v>
      </c>
      <c r="B1212" t="s">
        <v>69</v>
      </c>
      <c r="C1212" s="9">
        <v>300</v>
      </c>
      <c r="D1212" s="9" t="str">
        <f t="shared" si="29"/>
        <v>KC_Amoad_Gamma_Scurve300</v>
      </c>
      <c r="E1212" s="12">
        <v>44535.684244016702</v>
      </c>
      <c r="F1212" s="13">
        <v>73341.700316099304</v>
      </c>
      <c r="G1212" s="13"/>
      <c r="I1212" s="11"/>
    </row>
  </sheetData>
  <mergeCells count="4">
    <mergeCell ref="L9:L10"/>
    <mergeCell ref="P10:Q11"/>
    <mergeCell ref="X11:Z11"/>
    <mergeCell ref="R11:T11"/>
  </mergeCells>
  <conditionalFormatting sqref="X14:X31 Z14:Z31">
    <cfRule type="cellIs" dxfId="5" priority="31" operator="lessThan">
      <formula>0</formula>
    </cfRule>
    <cfRule type="cellIs" dxfId="4" priority="32" operator="greaterThan">
      <formula>0</formula>
    </cfRule>
  </conditionalFormatting>
  <conditionalFormatting sqref="Z33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X33">
    <cfRule type="cellIs" dxfId="1" priority="20" operator="lessThan">
      <formula>0</formula>
    </cfRule>
    <cfRule type="cellIs" dxfId="0" priority="21" operator="greaterThan">
      <formula>0</formula>
    </cfRule>
  </conditionalFormatting>
  <pageMargins left="0.7" right="0.7" top="0.75" bottom="0.75" header="0.3" footer="0.3"/>
  <pageSetup scale="10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6C5A-FD62-40D1-8EE2-672896A0A4CE}">
  <dimension ref="A1:D7"/>
  <sheetViews>
    <sheetView workbookViewId="0">
      <selection activeCell="C13" sqref="C13"/>
    </sheetView>
  </sheetViews>
  <sheetFormatPr defaultRowHeight="15" x14ac:dyDescent="0.25"/>
  <cols>
    <col min="2" max="2" width="23" bestFit="1" customWidth="1"/>
    <col min="3" max="3" width="23.5703125" bestFit="1" customWidth="1"/>
    <col min="4" max="4" width="23" bestFit="1" customWidth="1"/>
  </cols>
  <sheetData>
    <row r="1" spans="1:4" ht="30" x14ac:dyDescent="0.25">
      <c r="A1" t="s">
        <v>8</v>
      </c>
      <c r="B1" s="104" t="s">
        <v>40</v>
      </c>
      <c r="C1" t="s">
        <v>38</v>
      </c>
      <c r="D1" t="s">
        <v>27</v>
      </c>
    </row>
    <row r="3" spans="1:4" x14ac:dyDescent="0.25">
      <c r="A3" t="s">
        <v>70</v>
      </c>
      <c r="B3" s="105">
        <v>61121.17</v>
      </c>
      <c r="C3" s="105">
        <v>45840.877500000002</v>
      </c>
      <c r="D3">
        <v>75</v>
      </c>
    </row>
    <row r="4" spans="1:4" x14ac:dyDescent="0.25">
      <c r="A4" t="s">
        <v>71</v>
      </c>
      <c r="B4" s="105">
        <v>593756.21</v>
      </c>
      <c r="C4" s="105">
        <v>612747.80894880998</v>
      </c>
      <c r="D4">
        <v>103.19855163263219</v>
      </c>
    </row>
    <row r="5" spans="1:4" x14ac:dyDescent="0.25">
      <c r="A5" t="s">
        <v>72</v>
      </c>
      <c r="B5" s="105">
        <v>205751.227672999</v>
      </c>
      <c r="C5" s="105">
        <v>205751.227672999</v>
      </c>
      <c r="D5">
        <v>100</v>
      </c>
    </row>
    <row r="6" spans="1:4" x14ac:dyDescent="0.25">
      <c r="A6" t="s">
        <v>73</v>
      </c>
      <c r="B6" s="105">
        <v>14845.228081338901</v>
      </c>
      <c r="C6" s="105">
        <v>11133.921061004199</v>
      </c>
      <c r="D6">
        <v>75</v>
      </c>
    </row>
    <row r="7" spans="1:4" x14ac:dyDescent="0.25">
      <c r="B7" s="105">
        <v>875473.83575433795</v>
      </c>
      <c r="C7" s="105">
        <v>875473.83518281311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Sheet3</vt:lpstr>
      <vt:lpstr>Guide</vt:lpstr>
      <vt:lpstr> Simulator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</dc:creator>
  <cp:lastModifiedBy>Kavyahbhat</cp:lastModifiedBy>
  <dcterms:created xsi:type="dcterms:W3CDTF">2020-08-14T13:03:09Z</dcterms:created>
  <dcterms:modified xsi:type="dcterms:W3CDTF">2022-05-02T11:29:29Z</dcterms:modified>
</cp:coreProperties>
</file>