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8_{F4151F39-3B77-4568-B0A4-B5AB92CB3A91}" xr6:coauthVersionLast="47" xr6:coauthVersionMax="47" xr10:uidLastSave="{00000000-0000-0000-0000-000000000000}"/>
  <bookViews>
    <workbookView xWindow="-120" yWindow="-120" windowWidth="20730" windowHeight="11160" xr2:uid="{B49B93B6-5A15-4FE3-9D9A-B4FA42408E1A}"/>
  </bookViews>
  <sheets>
    <sheet name="Model Fit" sheetId="1" r:id="rId1"/>
  </sheets>
  <calcPr calcId="191029"/>
  <pivotCaches>
    <pivotCache cacheId="5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3" i="1" l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M103" i="1"/>
  <c r="G103" i="1"/>
  <c r="F103" i="1"/>
  <c r="M102" i="1"/>
  <c r="G102" i="1"/>
  <c r="F102" i="1"/>
  <c r="M101" i="1"/>
  <c r="G101" i="1"/>
  <c r="F101" i="1"/>
  <c r="M100" i="1"/>
  <c r="G100" i="1"/>
  <c r="F100" i="1"/>
  <c r="M99" i="1"/>
  <c r="G99" i="1"/>
  <c r="F99" i="1"/>
  <c r="M98" i="1"/>
  <c r="G98" i="1"/>
  <c r="F98" i="1"/>
  <c r="M97" i="1"/>
  <c r="G97" i="1"/>
  <c r="F97" i="1"/>
  <c r="M96" i="1"/>
  <c r="G96" i="1"/>
  <c r="F96" i="1"/>
  <c r="M95" i="1"/>
  <c r="G95" i="1"/>
  <c r="F95" i="1"/>
  <c r="M94" i="1"/>
  <c r="G94" i="1"/>
  <c r="F94" i="1"/>
  <c r="M93" i="1"/>
  <c r="G93" i="1"/>
  <c r="F93" i="1"/>
  <c r="M92" i="1"/>
  <c r="G92" i="1"/>
  <c r="F92" i="1"/>
  <c r="M91" i="1"/>
  <c r="G91" i="1"/>
  <c r="F91" i="1"/>
  <c r="M90" i="1"/>
  <c r="G90" i="1"/>
  <c r="F90" i="1"/>
  <c r="M89" i="1"/>
  <c r="G89" i="1"/>
  <c r="F89" i="1"/>
  <c r="M88" i="1"/>
  <c r="G88" i="1"/>
  <c r="F88" i="1"/>
  <c r="M87" i="1"/>
  <c r="G87" i="1"/>
  <c r="F87" i="1"/>
  <c r="M86" i="1"/>
  <c r="G86" i="1"/>
  <c r="F86" i="1"/>
  <c r="M85" i="1"/>
  <c r="G85" i="1"/>
  <c r="F85" i="1"/>
  <c r="M84" i="1"/>
  <c r="G84" i="1"/>
  <c r="F84" i="1"/>
  <c r="M83" i="1"/>
  <c r="G83" i="1"/>
  <c r="F83" i="1"/>
  <c r="M82" i="1"/>
  <c r="G82" i="1"/>
  <c r="F82" i="1"/>
  <c r="M81" i="1"/>
  <c r="G81" i="1"/>
  <c r="F81" i="1"/>
  <c r="M80" i="1"/>
  <c r="G80" i="1"/>
  <c r="F80" i="1"/>
  <c r="M79" i="1"/>
  <c r="G79" i="1"/>
  <c r="F79" i="1"/>
  <c r="M78" i="1"/>
  <c r="G78" i="1"/>
  <c r="F78" i="1"/>
  <c r="M77" i="1"/>
  <c r="G77" i="1"/>
  <c r="F77" i="1"/>
  <c r="M76" i="1"/>
  <c r="G76" i="1"/>
  <c r="F76" i="1"/>
  <c r="M75" i="1"/>
  <c r="G75" i="1"/>
  <c r="F75" i="1"/>
  <c r="M74" i="1"/>
  <c r="G74" i="1"/>
  <c r="F74" i="1"/>
  <c r="M73" i="1"/>
  <c r="G73" i="1"/>
  <c r="F73" i="1"/>
  <c r="M72" i="1"/>
  <c r="G72" i="1"/>
  <c r="F72" i="1"/>
  <c r="M71" i="1"/>
  <c r="G71" i="1"/>
  <c r="F71" i="1"/>
  <c r="M70" i="1"/>
  <c r="G70" i="1"/>
  <c r="F70" i="1"/>
  <c r="M69" i="1"/>
  <c r="G69" i="1"/>
  <c r="F69" i="1"/>
  <c r="M68" i="1"/>
  <c r="G68" i="1"/>
  <c r="F68" i="1"/>
  <c r="M67" i="1"/>
  <c r="G67" i="1"/>
  <c r="F67" i="1"/>
  <c r="M66" i="1"/>
  <c r="G66" i="1"/>
  <c r="F66" i="1"/>
  <c r="M65" i="1"/>
  <c r="G65" i="1"/>
  <c r="F65" i="1"/>
  <c r="M64" i="1"/>
  <c r="G64" i="1"/>
  <c r="F64" i="1"/>
  <c r="M63" i="1"/>
  <c r="G63" i="1"/>
  <c r="F63" i="1"/>
  <c r="M62" i="1"/>
  <c r="G62" i="1"/>
  <c r="F62" i="1"/>
  <c r="M61" i="1"/>
  <c r="G61" i="1"/>
  <c r="F61" i="1"/>
  <c r="M60" i="1"/>
  <c r="G60" i="1"/>
  <c r="F60" i="1"/>
  <c r="M59" i="1"/>
  <c r="G59" i="1"/>
  <c r="F59" i="1"/>
  <c r="M58" i="1"/>
  <c r="X4" i="1" s="1"/>
  <c r="G58" i="1"/>
  <c r="F58" i="1"/>
  <c r="M57" i="1"/>
  <c r="G57" i="1"/>
  <c r="F57" i="1"/>
  <c r="M56" i="1"/>
  <c r="G56" i="1"/>
  <c r="F56" i="1"/>
  <c r="M55" i="1"/>
  <c r="G55" i="1"/>
  <c r="F55" i="1"/>
  <c r="M54" i="1"/>
  <c r="G54" i="1"/>
  <c r="F54" i="1"/>
  <c r="M53" i="1"/>
  <c r="G53" i="1"/>
  <c r="F53" i="1"/>
  <c r="M52" i="1"/>
  <c r="G52" i="1"/>
  <c r="F52" i="1"/>
  <c r="M51" i="1"/>
  <c r="G51" i="1"/>
  <c r="F51" i="1"/>
  <c r="M50" i="1"/>
  <c r="U3" i="1" s="1"/>
  <c r="G50" i="1"/>
  <c r="F50" i="1"/>
  <c r="M49" i="1"/>
  <c r="G49" i="1"/>
  <c r="F49" i="1"/>
  <c r="M48" i="1"/>
  <c r="G48" i="1"/>
  <c r="F48" i="1"/>
  <c r="M47" i="1"/>
  <c r="G47" i="1"/>
  <c r="F47" i="1"/>
  <c r="M46" i="1"/>
  <c r="G46" i="1"/>
  <c r="F46" i="1"/>
  <c r="M45" i="1"/>
  <c r="G45" i="1"/>
  <c r="F45" i="1"/>
  <c r="M44" i="1"/>
  <c r="G44" i="1"/>
  <c r="F44" i="1"/>
  <c r="M43" i="1"/>
  <c r="G43" i="1"/>
  <c r="F43" i="1"/>
  <c r="M42" i="1"/>
  <c r="G42" i="1"/>
  <c r="F42" i="1"/>
  <c r="M41" i="1"/>
  <c r="G41" i="1"/>
  <c r="F41" i="1"/>
  <c r="M40" i="1"/>
  <c r="G40" i="1"/>
  <c r="F40" i="1"/>
  <c r="M39" i="1"/>
  <c r="G39" i="1"/>
  <c r="F39" i="1"/>
  <c r="M38" i="1"/>
  <c r="G38" i="1"/>
  <c r="F38" i="1"/>
  <c r="M37" i="1"/>
  <c r="G37" i="1"/>
  <c r="F37" i="1"/>
  <c r="M36" i="1"/>
  <c r="G36" i="1"/>
  <c r="F36" i="1"/>
  <c r="M35" i="1"/>
  <c r="G35" i="1"/>
  <c r="F35" i="1"/>
  <c r="M34" i="1"/>
  <c r="G34" i="1"/>
  <c r="F34" i="1"/>
  <c r="M33" i="1"/>
  <c r="G33" i="1"/>
  <c r="F33" i="1"/>
  <c r="M32" i="1"/>
  <c r="G32" i="1"/>
  <c r="F32" i="1"/>
  <c r="M31" i="1"/>
  <c r="G31" i="1"/>
  <c r="F31" i="1"/>
  <c r="M30" i="1"/>
  <c r="G30" i="1"/>
  <c r="F30" i="1"/>
  <c r="M29" i="1"/>
  <c r="G29" i="1"/>
  <c r="F29" i="1"/>
  <c r="M28" i="1"/>
  <c r="G28" i="1"/>
  <c r="F28" i="1"/>
  <c r="M27" i="1"/>
  <c r="G27" i="1"/>
  <c r="F27" i="1"/>
  <c r="M26" i="1"/>
  <c r="G26" i="1"/>
  <c r="F26" i="1"/>
  <c r="M25" i="1"/>
  <c r="G25" i="1"/>
  <c r="F25" i="1"/>
  <c r="M24" i="1"/>
  <c r="G24" i="1"/>
  <c r="F24" i="1"/>
  <c r="M23" i="1"/>
  <c r="G23" i="1"/>
  <c r="F23" i="1"/>
  <c r="M22" i="1"/>
  <c r="G22" i="1"/>
  <c r="F22" i="1"/>
  <c r="M21" i="1"/>
  <c r="G21" i="1"/>
  <c r="F21" i="1"/>
  <c r="M20" i="1"/>
  <c r="G20" i="1"/>
  <c r="F20" i="1"/>
  <c r="M19" i="1"/>
  <c r="G19" i="1"/>
  <c r="F19" i="1"/>
  <c r="M18" i="1"/>
  <c r="G18" i="1"/>
  <c r="F18" i="1"/>
  <c r="M17" i="1"/>
  <c r="G17" i="1"/>
  <c r="F17" i="1"/>
  <c r="M16" i="1"/>
  <c r="G16" i="1"/>
  <c r="F16" i="1"/>
  <c r="M15" i="1"/>
  <c r="G15" i="1"/>
  <c r="F15" i="1"/>
  <c r="M14" i="1"/>
  <c r="G14" i="1"/>
  <c r="F14" i="1"/>
  <c r="M13" i="1"/>
  <c r="G13" i="1"/>
  <c r="F13" i="1"/>
  <c r="M12" i="1"/>
  <c r="G12" i="1"/>
  <c r="F12" i="1"/>
  <c r="M11" i="1"/>
  <c r="G11" i="1"/>
  <c r="F11" i="1"/>
  <c r="M10" i="1"/>
  <c r="X3" i="1" s="1"/>
  <c r="G10" i="1"/>
  <c r="F10" i="1"/>
  <c r="M9" i="1"/>
  <c r="G9" i="1"/>
  <c r="F9" i="1"/>
  <c r="M8" i="1"/>
  <c r="G8" i="1"/>
  <c r="F8" i="1"/>
  <c r="M7" i="1"/>
  <c r="G7" i="1"/>
  <c r="F7" i="1"/>
  <c r="M6" i="1"/>
  <c r="G6" i="1"/>
  <c r="F6" i="1"/>
  <c r="M5" i="1"/>
  <c r="U4" i="1" s="1"/>
  <c r="G5" i="1"/>
  <c r="F5" i="1"/>
  <c r="M4" i="1"/>
  <c r="G4" i="1"/>
  <c r="F4" i="1"/>
  <c r="U2" i="1"/>
</calcChain>
</file>

<file path=xl/sharedStrings.xml><?xml version="1.0" encoding="utf-8"?>
<sst xmlns="http://schemas.openxmlformats.org/spreadsheetml/2006/main" count="418" uniqueCount="19">
  <si>
    <t>Regional</t>
  </si>
  <si>
    <t>(All)</t>
  </si>
  <si>
    <t>Model Statistics</t>
  </si>
  <si>
    <t>R Square</t>
  </si>
  <si>
    <t>Date</t>
  </si>
  <si>
    <t>Sum of ActualSales</t>
  </si>
  <si>
    <t>Sum of ModelSales</t>
  </si>
  <si>
    <t>Sum of Error</t>
  </si>
  <si>
    <t>MAPE</t>
  </si>
  <si>
    <t>Error</t>
  </si>
  <si>
    <t>Row Labels</t>
  </si>
  <si>
    <t xml:space="preserve"> ActualSales</t>
  </si>
  <si>
    <t xml:space="preserve"> ModelSales</t>
  </si>
  <si>
    <t xml:space="preserve"> Error2</t>
  </si>
  <si>
    <t>Auto_Cred</t>
  </si>
  <si>
    <t>WT. MAPE</t>
  </si>
  <si>
    <t>Inbound</t>
  </si>
  <si>
    <t>Polo</t>
  </si>
  <si>
    <t>Renda_Extra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</si>
</sst>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45C36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164" fontId="3" fillId="0" borderId="1" xfId="1" applyNumberFormat="1" applyFont="1" applyBorder="1"/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/>
    <xf numFmtId="9" fontId="0" fillId="0" borderId="1" xfId="0" applyNumberFormat="1" applyBorder="1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14" fontId="0" fillId="0" borderId="1" xfId="0" applyNumberFormat="1" applyBorder="1" applyAlignment="1">
      <alignment horizontal="left"/>
    </xf>
    <xf numFmtId="4" fontId="0" fillId="0" borderId="1" xfId="0" applyNumberFormat="1" applyBorder="1"/>
    <xf numFmtId="9" fontId="0" fillId="0" borderId="1" xfId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4" formatCode="#,##0.00"/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[FBStone ModelFit 30th Jan 2023.xlsx]Model Fit!PivotTable15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Fit'!$L$3</c:f>
              <c:strCache>
                <c:ptCount val="1"/>
                <c:pt idx="0">
                  <c:v> Error2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 Fit'!$I$4:$I$103</c:f>
              <c:strCache>
                <c:ptCount val="100"/>
                <c:pt idx="0">
                  <c:v>1/6/2020</c:v>
                </c:pt>
                <c:pt idx="1">
                  <c:v>1/13/2020</c:v>
                </c:pt>
                <c:pt idx="2">
                  <c:v>1/20/2020</c:v>
                </c:pt>
                <c:pt idx="3">
                  <c:v>1/27/2020</c:v>
                </c:pt>
                <c:pt idx="4">
                  <c:v>2/3/2020</c:v>
                </c:pt>
                <c:pt idx="5">
                  <c:v>2/10/2020</c:v>
                </c:pt>
                <c:pt idx="6">
                  <c:v>2/17/2020</c:v>
                </c:pt>
                <c:pt idx="7">
                  <c:v>2/24/2020</c:v>
                </c:pt>
                <c:pt idx="8">
                  <c:v>3/2/2020</c:v>
                </c:pt>
                <c:pt idx="9">
                  <c:v>3/9/2020</c:v>
                </c:pt>
                <c:pt idx="10">
                  <c:v>3/16/2020</c:v>
                </c:pt>
                <c:pt idx="11">
                  <c:v>3/23/2020</c:v>
                </c:pt>
                <c:pt idx="12">
                  <c:v>3/30/2020</c:v>
                </c:pt>
                <c:pt idx="13">
                  <c:v>4/6/2020</c:v>
                </c:pt>
                <c:pt idx="14">
                  <c:v>4/13/2020</c:v>
                </c:pt>
                <c:pt idx="15">
                  <c:v>4/20/2020</c:v>
                </c:pt>
                <c:pt idx="16">
                  <c:v>4/27/2020</c:v>
                </c:pt>
                <c:pt idx="17">
                  <c:v>5/4/2020</c:v>
                </c:pt>
                <c:pt idx="18">
                  <c:v>5/11/2020</c:v>
                </c:pt>
                <c:pt idx="19">
                  <c:v>5/18/2020</c:v>
                </c:pt>
                <c:pt idx="20">
                  <c:v>5/25/2020</c:v>
                </c:pt>
                <c:pt idx="21">
                  <c:v>6/1/2020</c:v>
                </c:pt>
                <c:pt idx="22">
                  <c:v>6/8/2020</c:v>
                </c:pt>
                <c:pt idx="23">
                  <c:v>6/15/2020</c:v>
                </c:pt>
                <c:pt idx="24">
                  <c:v>6/22/2020</c:v>
                </c:pt>
                <c:pt idx="25">
                  <c:v>6/29/2020</c:v>
                </c:pt>
                <c:pt idx="26">
                  <c:v>7/6/2020</c:v>
                </c:pt>
                <c:pt idx="27">
                  <c:v>7/13/2020</c:v>
                </c:pt>
                <c:pt idx="28">
                  <c:v>7/20/2020</c:v>
                </c:pt>
                <c:pt idx="29">
                  <c:v>7/27/2020</c:v>
                </c:pt>
                <c:pt idx="30">
                  <c:v>8/3/2020</c:v>
                </c:pt>
                <c:pt idx="31">
                  <c:v>8/10/2020</c:v>
                </c:pt>
                <c:pt idx="32">
                  <c:v>8/17/2020</c:v>
                </c:pt>
                <c:pt idx="33">
                  <c:v>8/24/2020</c:v>
                </c:pt>
                <c:pt idx="34">
                  <c:v>8/31/2020</c:v>
                </c:pt>
                <c:pt idx="35">
                  <c:v>9/7/2020</c:v>
                </c:pt>
                <c:pt idx="36">
                  <c:v>9/14/2020</c:v>
                </c:pt>
                <c:pt idx="37">
                  <c:v>9/21/2020</c:v>
                </c:pt>
                <c:pt idx="38">
                  <c:v>9/28/2020</c:v>
                </c:pt>
                <c:pt idx="39">
                  <c:v>10/5/2020</c:v>
                </c:pt>
                <c:pt idx="40">
                  <c:v>10/12/2020</c:v>
                </c:pt>
                <c:pt idx="41">
                  <c:v>10/19/2020</c:v>
                </c:pt>
                <c:pt idx="42">
                  <c:v>10/26/2020</c:v>
                </c:pt>
                <c:pt idx="43">
                  <c:v>11/2/2020</c:v>
                </c:pt>
                <c:pt idx="44">
                  <c:v>11/9/2020</c:v>
                </c:pt>
                <c:pt idx="45">
                  <c:v>11/16/2020</c:v>
                </c:pt>
                <c:pt idx="46">
                  <c:v>11/23/2020</c:v>
                </c:pt>
                <c:pt idx="47">
                  <c:v>11/30/2020</c:v>
                </c:pt>
                <c:pt idx="48">
                  <c:v>12/7/2020</c:v>
                </c:pt>
                <c:pt idx="49">
                  <c:v>12/14/2020</c:v>
                </c:pt>
                <c:pt idx="50">
                  <c:v>12/21/2020</c:v>
                </c:pt>
                <c:pt idx="51">
                  <c:v>12/28/2020</c:v>
                </c:pt>
                <c:pt idx="52">
                  <c:v>1/4/2021</c:v>
                </c:pt>
                <c:pt idx="53">
                  <c:v>1/11/2021</c:v>
                </c:pt>
                <c:pt idx="54">
                  <c:v>1/18/2021</c:v>
                </c:pt>
                <c:pt idx="55">
                  <c:v>1/25/2021</c:v>
                </c:pt>
                <c:pt idx="56">
                  <c:v>2/1/2021</c:v>
                </c:pt>
                <c:pt idx="57">
                  <c:v>2/8/2021</c:v>
                </c:pt>
                <c:pt idx="58">
                  <c:v>2/15/2021</c:v>
                </c:pt>
                <c:pt idx="59">
                  <c:v>2/22/2021</c:v>
                </c:pt>
                <c:pt idx="60">
                  <c:v>3/1/2021</c:v>
                </c:pt>
                <c:pt idx="61">
                  <c:v>3/8/2021</c:v>
                </c:pt>
                <c:pt idx="62">
                  <c:v>3/15/2021</c:v>
                </c:pt>
                <c:pt idx="63">
                  <c:v>3/22/2021</c:v>
                </c:pt>
                <c:pt idx="64">
                  <c:v>3/29/2021</c:v>
                </c:pt>
                <c:pt idx="65">
                  <c:v>4/5/2021</c:v>
                </c:pt>
                <c:pt idx="66">
                  <c:v>4/12/2021</c:v>
                </c:pt>
                <c:pt idx="67">
                  <c:v>4/19/2021</c:v>
                </c:pt>
                <c:pt idx="68">
                  <c:v>4/26/2021</c:v>
                </c:pt>
                <c:pt idx="69">
                  <c:v>5/3/2021</c:v>
                </c:pt>
                <c:pt idx="70">
                  <c:v>5/10/2021</c:v>
                </c:pt>
                <c:pt idx="71">
                  <c:v>5/17/2021</c:v>
                </c:pt>
                <c:pt idx="72">
                  <c:v>5/24/2021</c:v>
                </c:pt>
                <c:pt idx="73">
                  <c:v>5/31/2021</c:v>
                </c:pt>
                <c:pt idx="74">
                  <c:v>6/7/2021</c:v>
                </c:pt>
                <c:pt idx="75">
                  <c:v>6/14/2021</c:v>
                </c:pt>
                <c:pt idx="76">
                  <c:v>6/21/2021</c:v>
                </c:pt>
                <c:pt idx="77">
                  <c:v>6/28/2021</c:v>
                </c:pt>
                <c:pt idx="78">
                  <c:v>7/5/2021</c:v>
                </c:pt>
                <c:pt idx="79">
                  <c:v>7/12/2021</c:v>
                </c:pt>
                <c:pt idx="80">
                  <c:v>7/19/2021</c:v>
                </c:pt>
                <c:pt idx="81">
                  <c:v>7/26/2021</c:v>
                </c:pt>
                <c:pt idx="82">
                  <c:v>8/2/2021</c:v>
                </c:pt>
                <c:pt idx="83">
                  <c:v>8/9/2021</c:v>
                </c:pt>
                <c:pt idx="84">
                  <c:v>8/16/2021</c:v>
                </c:pt>
                <c:pt idx="85">
                  <c:v>8/23/2021</c:v>
                </c:pt>
                <c:pt idx="86">
                  <c:v>8/30/2021</c:v>
                </c:pt>
                <c:pt idx="87">
                  <c:v>9/6/2021</c:v>
                </c:pt>
                <c:pt idx="88">
                  <c:v>9/13/2021</c:v>
                </c:pt>
                <c:pt idx="89">
                  <c:v>9/20/2021</c:v>
                </c:pt>
                <c:pt idx="90">
                  <c:v>9/27/2021</c:v>
                </c:pt>
                <c:pt idx="91">
                  <c:v>10/4/2021</c:v>
                </c:pt>
                <c:pt idx="92">
                  <c:v>10/11/2021</c:v>
                </c:pt>
                <c:pt idx="93">
                  <c:v>10/18/2021</c:v>
                </c:pt>
                <c:pt idx="94">
                  <c:v>10/25/2021</c:v>
                </c:pt>
                <c:pt idx="95">
                  <c:v>11/1/2021</c:v>
                </c:pt>
                <c:pt idx="96">
                  <c:v>11/8/2021</c:v>
                </c:pt>
                <c:pt idx="97">
                  <c:v>11/15/2021</c:v>
                </c:pt>
                <c:pt idx="98">
                  <c:v>11/22/2021</c:v>
                </c:pt>
                <c:pt idx="99">
                  <c:v>11/29/2021</c:v>
                </c:pt>
              </c:strCache>
            </c:strRef>
          </c:cat>
          <c:val>
            <c:numRef>
              <c:f>'Model Fit'!$L$4:$L$103</c:f>
              <c:numCache>
                <c:formatCode>#,##0.00</c:formatCode>
                <c:ptCount val="100"/>
                <c:pt idx="0">
                  <c:v>-876.97745299988992</c:v>
                </c:pt>
                <c:pt idx="1">
                  <c:v>-782.01729270975841</c:v>
                </c:pt>
                <c:pt idx="2">
                  <c:v>-1065.530004615493</c:v>
                </c:pt>
                <c:pt idx="3">
                  <c:v>-704.02762580430158</c:v>
                </c:pt>
                <c:pt idx="4">
                  <c:v>-1159.7642784321083</c:v>
                </c:pt>
                <c:pt idx="5">
                  <c:v>-643.84794047045534</c:v>
                </c:pt>
                <c:pt idx="6">
                  <c:v>-829.71605815691589</c:v>
                </c:pt>
                <c:pt idx="7">
                  <c:v>-1312.3978336832831</c:v>
                </c:pt>
                <c:pt idx="8">
                  <c:v>688.29588593118592</c:v>
                </c:pt>
                <c:pt idx="9">
                  <c:v>-604.67249400190201</c:v>
                </c:pt>
                <c:pt idx="10">
                  <c:v>-1157.0944741275221</c:v>
                </c:pt>
                <c:pt idx="11">
                  <c:v>-1467.3455075311376</c:v>
                </c:pt>
                <c:pt idx="12">
                  <c:v>-173.04753607305099</c:v>
                </c:pt>
                <c:pt idx="13">
                  <c:v>-1405.1836666406443</c:v>
                </c:pt>
                <c:pt idx="14">
                  <c:v>-1510.5960948136326</c:v>
                </c:pt>
                <c:pt idx="15">
                  <c:v>-1134.3784394147651</c:v>
                </c:pt>
                <c:pt idx="16">
                  <c:v>-409.43632046139771</c:v>
                </c:pt>
                <c:pt idx="17">
                  <c:v>-297.70550108379268</c:v>
                </c:pt>
                <c:pt idx="18">
                  <c:v>-300.49277165748202</c:v>
                </c:pt>
                <c:pt idx="19">
                  <c:v>96.085239327281784</c:v>
                </c:pt>
                <c:pt idx="20">
                  <c:v>82.713189718309422</c:v>
                </c:pt>
                <c:pt idx="21">
                  <c:v>186.2363856316673</c:v>
                </c:pt>
                <c:pt idx="22">
                  <c:v>-957.02395573301612</c:v>
                </c:pt>
                <c:pt idx="23">
                  <c:v>1342.8556482720069</c:v>
                </c:pt>
                <c:pt idx="24">
                  <c:v>779.90755093077382</c:v>
                </c:pt>
                <c:pt idx="25">
                  <c:v>1108.159738639798</c:v>
                </c:pt>
                <c:pt idx="26">
                  <c:v>1134.2499797758858</c:v>
                </c:pt>
                <c:pt idx="27">
                  <c:v>1004.5904728131488</c:v>
                </c:pt>
                <c:pt idx="28">
                  <c:v>653.67326564032601</c:v>
                </c:pt>
                <c:pt idx="29">
                  <c:v>610.00249125354958</c:v>
                </c:pt>
                <c:pt idx="30">
                  <c:v>207.36800681848598</c:v>
                </c:pt>
                <c:pt idx="31">
                  <c:v>238.52765143974472</c:v>
                </c:pt>
                <c:pt idx="32">
                  <c:v>127.69260024745665</c:v>
                </c:pt>
                <c:pt idx="33">
                  <c:v>1291.6146605294284</c:v>
                </c:pt>
                <c:pt idx="34">
                  <c:v>-11.971084628331312</c:v>
                </c:pt>
                <c:pt idx="35">
                  <c:v>-100.83575506103512</c:v>
                </c:pt>
                <c:pt idx="36">
                  <c:v>-546.80666942138259</c:v>
                </c:pt>
                <c:pt idx="37">
                  <c:v>-539.9209292780979</c:v>
                </c:pt>
                <c:pt idx="38">
                  <c:v>-643.07074092479388</c:v>
                </c:pt>
                <c:pt idx="39">
                  <c:v>-1643.8947523816555</c:v>
                </c:pt>
                <c:pt idx="40">
                  <c:v>-1321.9791397130912</c:v>
                </c:pt>
                <c:pt idx="41">
                  <c:v>-431.95394140671937</c:v>
                </c:pt>
                <c:pt idx="42">
                  <c:v>-227.02289555906412</c:v>
                </c:pt>
                <c:pt idx="43">
                  <c:v>-1293.3850342720452</c:v>
                </c:pt>
                <c:pt idx="44">
                  <c:v>-1159.2879926211813</c:v>
                </c:pt>
                <c:pt idx="45">
                  <c:v>-29.551722421758996</c:v>
                </c:pt>
                <c:pt idx="46">
                  <c:v>678.72551814717008</c:v>
                </c:pt>
                <c:pt idx="47">
                  <c:v>1758.1995109447435</c:v>
                </c:pt>
                <c:pt idx="48">
                  <c:v>1518.6471154146993</c:v>
                </c:pt>
                <c:pt idx="49">
                  <c:v>1404.4466743911676</c:v>
                </c:pt>
                <c:pt idx="50">
                  <c:v>347.51081608104892</c:v>
                </c:pt>
                <c:pt idx="51">
                  <c:v>-9.5911492134114269</c:v>
                </c:pt>
                <c:pt idx="52">
                  <c:v>1770.9664074563107</c:v>
                </c:pt>
                <c:pt idx="53">
                  <c:v>855.71059025321631</c:v>
                </c:pt>
                <c:pt idx="54">
                  <c:v>1051.9605971470703</c:v>
                </c:pt>
                <c:pt idx="55">
                  <c:v>1755.6154121287905</c:v>
                </c:pt>
                <c:pt idx="56">
                  <c:v>2258.95792697142</c:v>
                </c:pt>
                <c:pt idx="57">
                  <c:v>2436.7605527680598</c:v>
                </c:pt>
                <c:pt idx="58">
                  <c:v>975.40818439244049</c:v>
                </c:pt>
                <c:pt idx="59">
                  <c:v>4018.9023546324202</c:v>
                </c:pt>
                <c:pt idx="60">
                  <c:v>631.99114519284103</c:v>
                </c:pt>
                <c:pt idx="61">
                  <c:v>1357.4608070026393</c:v>
                </c:pt>
                <c:pt idx="62">
                  <c:v>2697.8920177374002</c:v>
                </c:pt>
                <c:pt idx="63">
                  <c:v>2928.0213958360005</c:v>
                </c:pt>
                <c:pt idx="64">
                  <c:v>-1112.3815912396803</c:v>
                </c:pt>
                <c:pt idx="65">
                  <c:v>2103.7289393343399</c:v>
                </c:pt>
                <c:pt idx="66">
                  <c:v>2554.8851783620689</c:v>
                </c:pt>
                <c:pt idx="67">
                  <c:v>1861.8965039883096</c:v>
                </c:pt>
                <c:pt idx="68">
                  <c:v>1499.546554725941</c:v>
                </c:pt>
                <c:pt idx="69">
                  <c:v>-1135.4528693491693</c:v>
                </c:pt>
                <c:pt idx="70">
                  <c:v>363.45197206111061</c:v>
                </c:pt>
                <c:pt idx="71">
                  <c:v>-784.26141220758018</c:v>
                </c:pt>
                <c:pt idx="72">
                  <c:v>-1174.1560703210607</c:v>
                </c:pt>
                <c:pt idx="73">
                  <c:v>-823.91410559118049</c:v>
                </c:pt>
                <c:pt idx="74">
                  <c:v>-360.94768226001997</c:v>
                </c:pt>
                <c:pt idx="75">
                  <c:v>11.873001747600028</c:v>
                </c:pt>
                <c:pt idx="76">
                  <c:v>-618.15256112420957</c:v>
                </c:pt>
                <c:pt idx="77">
                  <c:v>-1604.2924245287004</c:v>
                </c:pt>
                <c:pt idx="78">
                  <c:v>-2040.2584875397397</c:v>
                </c:pt>
                <c:pt idx="79">
                  <c:v>-795.38636598185076</c:v>
                </c:pt>
                <c:pt idx="80">
                  <c:v>-1318.4342000121587</c:v>
                </c:pt>
                <c:pt idx="81">
                  <c:v>-1548.8142529154202</c:v>
                </c:pt>
                <c:pt idx="82">
                  <c:v>-133.25277851384999</c:v>
                </c:pt>
                <c:pt idx="83">
                  <c:v>821.53200397765977</c:v>
                </c:pt>
                <c:pt idx="84">
                  <c:v>704.02922479423069</c:v>
                </c:pt>
                <c:pt idx="85">
                  <c:v>7.424539715570063</c:v>
                </c:pt>
                <c:pt idx="86">
                  <c:v>-540.00653278421032</c:v>
                </c:pt>
                <c:pt idx="87">
                  <c:v>-2583.5938451257116</c:v>
                </c:pt>
                <c:pt idx="88">
                  <c:v>-1176.1908085373589</c:v>
                </c:pt>
                <c:pt idx="89">
                  <c:v>660.44777406329922</c:v>
                </c:pt>
                <c:pt idx="90">
                  <c:v>1457.5537194866802</c:v>
                </c:pt>
                <c:pt idx="91">
                  <c:v>553.05656984052985</c:v>
                </c:pt>
                <c:pt idx="92">
                  <c:v>-883.43039729442989</c:v>
                </c:pt>
                <c:pt idx="93">
                  <c:v>-2976.599304214591</c:v>
                </c:pt>
                <c:pt idx="94">
                  <c:v>-550.46481473285985</c:v>
                </c:pt>
                <c:pt idx="95">
                  <c:v>-3466.694890139489</c:v>
                </c:pt>
                <c:pt idx="96">
                  <c:v>-321.20653958252115</c:v>
                </c:pt>
                <c:pt idx="97">
                  <c:v>-1054.6282361720614</c:v>
                </c:pt>
                <c:pt idx="98">
                  <c:v>640.10285181382096</c:v>
                </c:pt>
                <c:pt idx="99">
                  <c:v>514.36859810297119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6C0-B17F-5CF653A8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24672"/>
        <c:axId val="267533824"/>
      </c:barChart>
      <c:lineChart>
        <c:grouping val="standard"/>
        <c:varyColors val="0"/>
        <c:ser>
          <c:idx val="0"/>
          <c:order val="0"/>
          <c:tx>
            <c:strRef>
              <c:f>'Model Fit'!$J$3</c:f>
              <c:strCache>
                <c:ptCount val="1"/>
                <c:pt idx="0">
                  <c:v> 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Fit'!$I$4:$I$103</c:f>
              <c:strCache>
                <c:ptCount val="100"/>
                <c:pt idx="0">
                  <c:v>1/6/2020</c:v>
                </c:pt>
                <c:pt idx="1">
                  <c:v>1/13/2020</c:v>
                </c:pt>
                <c:pt idx="2">
                  <c:v>1/20/2020</c:v>
                </c:pt>
                <c:pt idx="3">
                  <c:v>1/27/2020</c:v>
                </c:pt>
                <c:pt idx="4">
                  <c:v>2/3/2020</c:v>
                </c:pt>
                <c:pt idx="5">
                  <c:v>2/10/2020</c:v>
                </c:pt>
                <c:pt idx="6">
                  <c:v>2/17/2020</c:v>
                </c:pt>
                <c:pt idx="7">
                  <c:v>2/24/2020</c:v>
                </c:pt>
                <c:pt idx="8">
                  <c:v>3/2/2020</c:v>
                </c:pt>
                <c:pt idx="9">
                  <c:v>3/9/2020</c:v>
                </c:pt>
                <c:pt idx="10">
                  <c:v>3/16/2020</c:v>
                </c:pt>
                <c:pt idx="11">
                  <c:v>3/23/2020</c:v>
                </c:pt>
                <c:pt idx="12">
                  <c:v>3/30/2020</c:v>
                </c:pt>
                <c:pt idx="13">
                  <c:v>4/6/2020</c:v>
                </c:pt>
                <c:pt idx="14">
                  <c:v>4/13/2020</c:v>
                </c:pt>
                <c:pt idx="15">
                  <c:v>4/20/2020</c:v>
                </c:pt>
                <c:pt idx="16">
                  <c:v>4/27/2020</c:v>
                </c:pt>
                <c:pt idx="17">
                  <c:v>5/4/2020</c:v>
                </c:pt>
                <c:pt idx="18">
                  <c:v>5/11/2020</c:v>
                </c:pt>
                <c:pt idx="19">
                  <c:v>5/18/2020</c:v>
                </c:pt>
                <c:pt idx="20">
                  <c:v>5/25/2020</c:v>
                </c:pt>
                <c:pt idx="21">
                  <c:v>6/1/2020</c:v>
                </c:pt>
                <c:pt idx="22">
                  <c:v>6/8/2020</c:v>
                </c:pt>
                <c:pt idx="23">
                  <c:v>6/15/2020</c:v>
                </c:pt>
                <c:pt idx="24">
                  <c:v>6/22/2020</c:v>
                </c:pt>
                <c:pt idx="25">
                  <c:v>6/29/2020</c:v>
                </c:pt>
                <c:pt idx="26">
                  <c:v>7/6/2020</c:v>
                </c:pt>
                <c:pt idx="27">
                  <c:v>7/13/2020</c:v>
                </c:pt>
                <c:pt idx="28">
                  <c:v>7/20/2020</c:v>
                </c:pt>
                <c:pt idx="29">
                  <c:v>7/27/2020</c:v>
                </c:pt>
                <c:pt idx="30">
                  <c:v>8/3/2020</c:v>
                </c:pt>
                <c:pt idx="31">
                  <c:v>8/10/2020</c:v>
                </c:pt>
                <c:pt idx="32">
                  <c:v>8/17/2020</c:v>
                </c:pt>
                <c:pt idx="33">
                  <c:v>8/24/2020</c:v>
                </c:pt>
                <c:pt idx="34">
                  <c:v>8/31/2020</c:v>
                </c:pt>
                <c:pt idx="35">
                  <c:v>9/7/2020</c:v>
                </c:pt>
                <c:pt idx="36">
                  <c:v>9/14/2020</c:v>
                </c:pt>
                <c:pt idx="37">
                  <c:v>9/21/2020</c:v>
                </c:pt>
                <c:pt idx="38">
                  <c:v>9/28/2020</c:v>
                </c:pt>
                <c:pt idx="39">
                  <c:v>10/5/2020</c:v>
                </c:pt>
                <c:pt idx="40">
                  <c:v>10/12/2020</c:v>
                </c:pt>
                <c:pt idx="41">
                  <c:v>10/19/2020</c:v>
                </c:pt>
                <c:pt idx="42">
                  <c:v>10/26/2020</c:v>
                </c:pt>
                <c:pt idx="43">
                  <c:v>11/2/2020</c:v>
                </c:pt>
                <c:pt idx="44">
                  <c:v>11/9/2020</c:v>
                </c:pt>
                <c:pt idx="45">
                  <c:v>11/16/2020</c:v>
                </c:pt>
                <c:pt idx="46">
                  <c:v>11/23/2020</c:v>
                </c:pt>
                <c:pt idx="47">
                  <c:v>11/30/2020</c:v>
                </c:pt>
                <c:pt idx="48">
                  <c:v>12/7/2020</c:v>
                </c:pt>
                <c:pt idx="49">
                  <c:v>12/14/2020</c:v>
                </c:pt>
                <c:pt idx="50">
                  <c:v>12/21/2020</c:v>
                </c:pt>
                <c:pt idx="51">
                  <c:v>12/28/2020</c:v>
                </c:pt>
                <c:pt idx="52">
                  <c:v>1/4/2021</c:v>
                </c:pt>
                <c:pt idx="53">
                  <c:v>1/11/2021</c:v>
                </c:pt>
                <c:pt idx="54">
                  <c:v>1/18/2021</c:v>
                </c:pt>
                <c:pt idx="55">
                  <c:v>1/25/2021</c:v>
                </c:pt>
                <c:pt idx="56">
                  <c:v>2/1/2021</c:v>
                </c:pt>
                <c:pt idx="57">
                  <c:v>2/8/2021</c:v>
                </c:pt>
                <c:pt idx="58">
                  <c:v>2/15/2021</c:v>
                </c:pt>
                <c:pt idx="59">
                  <c:v>2/22/2021</c:v>
                </c:pt>
                <c:pt idx="60">
                  <c:v>3/1/2021</c:v>
                </c:pt>
                <c:pt idx="61">
                  <c:v>3/8/2021</c:v>
                </c:pt>
                <c:pt idx="62">
                  <c:v>3/15/2021</c:v>
                </c:pt>
                <c:pt idx="63">
                  <c:v>3/22/2021</c:v>
                </c:pt>
                <c:pt idx="64">
                  <c:v>3/29/2021</c:v>
                </c:pt>
                <c:pt idx="65">
                  <c:v>4/5/2021</c:v>
                </c:pt>
                <c:pt idx="66">
                  <c:v>4/12/2021</c:v>
                </c:pt>
                <c:pt idx="67">
                  <c:v>4/19/2021</c:v>
                </c:pt>
                <c:pt idx="68">
                  <c:v>4/26/2021</c:v>
                </c:pt>
                <c:pt idx="69">
                  <c:v>5/3/2021</c:v>
                </c:pt>
                <c:pt idx="70">
                  <c:v>5/10/2021</c:v>
                </c:pt>
                <c:pt idx="71">
                  <c:v>5/17/2021</c:v>
                </c:pt>
                <c:pt idx="72">
                  <c:v>5/24/2021</c:v>
                </c:pt>
                <c:pt idx="73">
                  <c:v>5/31/2021</c:v>
                </c:pt>
                <c:pt idx="74">
                  <c:v>6/7/2021</c:v>
                </c:pt>
                <c:pt idx="75">
                  <c:v>6/14/2021</c:v>
                </c:pt>
                <c:pt idx="76">
                  <c:v>6/21/2021</c:v>
                </c:pt>
                <c:pt idx="77">
                  <c:v>6/28/2021</c:v>
                </c:pt>
                <c:pt idx="78">
                  <c:v>7/5/2021</c:v>
                </c:pt>
                <c:pt idx="79">
                  <c:v>7/12/2021</c:v>
                </c:pt>
                <c:pt idx="80">
                  <c:v>7/19/2021</c:v>
                </c:pt>
                <c:pt idx="81">
                  <c:v>7/26/2021</c:v>
                </c:pt>
                <c:pt idx="82">
                  <c:v>8/2/2021</c:v>
                </c:pt>
                <c:pt idx="83">
                  <c:v>8/9/2021</c:v>
                </c:pt>
                <c:pt idx="84">
                  <c:v>8/16/2021</c:v>
                </c:pt>
                <c:pt idx="85">
                  <c:v>8/23/2021</c:v>
                </c:pt>
                <c:pt idx="86">
                  <c:v>8/30/2021</c:v>
                </c:pt>
                <c:pt idx="87">
                  <c:v>9/6/2021</c:v>
                </c:pt>
                <c:pt idx="88">
                  <c:v>9/13/2021</c:v>
                </c:pt>
                <c:pt idx="89">
                  <c:v>9/20/2021</c:v>
                </c:pt>
                <c:pt idx="90">
                  <c:v>9/27/2021</c:v>
                </c:pt>
                <c:pt idx="91">
                  <c:v>10/4/2021</c:v>
                </c:pt>
                <c:pt idx="92">
                  <c:v>10/11/2021</c:v>
                </c:pt>
                <c:pt idx="93">
                  <c:v>10/18/2021</c:v>
                </c:pt>
                <c:pt idx="94">
                  <c:v>10/25/2021</c:v>
                </c:pt>
                <c:pt idx="95">
                  <c:v>11/1/2021</c:v>
                </c:pt>
                <c:pt idx="96">
                  <c:v>11/8/2021</c:v>
                </c:pt>
                <c:pt idx="97">
                  <c:v>11/15/2021</c:v>
                </c:pt>
                <c:pt idx="98">
                  <c:v>11/22/2021</c:v>
                </c:pt>
                <c:pt idx="99">
                  <c:v>11/29/2021</c:v>
                </c:pt>
              </c:strCache>
            </c:strRef>
          </c:cat>
          <c:val>
            <c:numRef>
              <c:f>'Model Fit'!$J$4:$J$103</c:f>
              <c:numCache>
                <c:formatCode>#,##0.00</c:formatCode>
                <c:ptCount val="100"/>
                <c:pt idx="0">
                  <c:v>7879</c:v>
                </c:pt>
                <c:pt idx="1">
                  <c:v>8512</c:v>
                </c:pt>
                <c:pt idx="2">
                  <c:v>8277.1</c:v>
                </c:pt>
                <c:pt idx="3">
                  <c:v>8710.1</c:v>
                </c:pt>
                <c:pt idx="4">
                  <c:v>7932.1</c:v>
                </c:pt>
                <c:pt idx="5">
                  <c:v>8986.1</c:v>
                </c:pt>
                <c:pt idx="6">
                  <c:v>8511</c:v>
                </c:pt>
                <c:pt idx="7">
                  <c:v>4558</c:v>
                </c:pt>
                <c:pt idx="8">
                  <c:v>10791</c:v>
                </c:pt>
                <c:pt idx="9">
                  <c:v>9561</c:v>
                </c:pt>
                <c:pt idx="10">
                  <c:v>7384.1</c:v>
                </c:pt>
                <c:pt idx="11">
                  <c:v>4762.1000000000004</c:v>
                </c:pt>
                <c:pt idx="12">
                  <c:v>5868</c:v>
                </c:pt>
                <c:pt idx="13">
                  <c:v>4210</c:v>
                </c:pt>
                <c:pt idx="14">
                  <c:v>4983</c:v>
                </c:pt>
                <c:pt idx="15">
                  <c:v>4614</c:v>
                </c:pt>
                <c:pt idx="16">
                  <c:v>5630</c:v>
                </c:pt>
                <c:pt idx="17">
                  <c:v>8157</c:v>
                </c:pt>
                <c:pt idx="18">
                  <c:v>7236</c:v>
                </c:pt>
                <c:pt idx="19">
                  <c:v>7023</c:v>
                </c:pt>
                <c:pt idx="20">
                  <c:v>7013</c:v>
                </c:pt>
                <c:pt idx="21">
                  <c:v>7793</c:v>
                </c:pt>
                <c:pt idx="22">
                  <c:v>7029</c:v>
                </c:pt>
                <c:pt idx="23">
                  <c:v>8875</c:v>
                </c:pt>
                <c:pt idx="24">
                  <c:v>7985</c:v>
                </c:pt>
                <c:pt idx="25">
                  <c:v>7830</c:v>
                </c:pt>
                <c:pt idx="26">
                  <c:v>8286</c:v>
                </c:pt>
                <c:pt idx="27">
                  <c:v>8764</c:v>
                </c:pt>
                <c:pt idx="28">
                  <c:v>8654</c:v>
                </c:pt>
                <c:pt idx="29">
                  <c:v>8399</c:v>
                </c:pt>
                <c:pt idx="30">
                  <c:v>8617</c:v>
                </c:pt>
                <c:pt idx="31">
                  <c:v>9101</c:v>
                </c:pt>
                <c:pt idx="32">
                  <c:v>8645</c:v>
                </c:pt>
                <c:pt idx="33">
                  <c:v>10445</c:v>
                </c:pt>
                <c:pt idx="34">
                  <c:v>11037</c:v>
                </c:pt>
                <c:pt idx="35">
                  <c:v>8531</c:v>
                </c:pt>
                <c:pt idx="36">
                  <c:v>9840</c:v>
                </c:pt>
                <c:pt idx="37">
                  <c:v>9935</c:v>
                </c:pt>
                <c:pt idx="38">
                  <c:v>10673</c:v>
                </c:pt>
                <c:pt idx="39">
                  <c:v>12136</c:v>
                </c:pt>
                <c:pt idx="40">
                  <c:v>9429</c:v>
                </c:pt>
                <c:pt idx="41">
                  <c:v>11524</c:v>
                </c:pt>
                <c:pt idx="42">
                  <c:v>11464</c:v>
                </c:pt>
                <c:pt idx="43">
                  <c:v>11986</c:v>
                </c:pt>
                <c:pt idx="44">
                  <c:v>15373</c:v>
                </c:pt>
                <c:pt idx="45">
                  <c:v>14856</c:v>
                </c:pt>
                <c:pt idx="46">
                  <c:v>15792</c:v>
                </c:pt>
                <c:pt idx="47">
                  <c:v>16054</c:v>
                </c:pt>
                <c:pt idx="48">
                  <c:v>15503</c:v>
                </c:pt>
                <c:pt idx="49">
                  <c:v>16096</c:v>
                </c:pt>
                <c:pt idx="50">
                  <c:v>8730</c:v>
                </c:pt>
                <c:pt idx="51">
                  <c:v>7162</c:v>
                </c:pt>
                <c:pt idx="52">
                  <c:v>13149</c:v>
                </c:pt>
                <c:pt idx="53">
                  <c:v>14117</c:v>
                </c:pt>
                <c:pt idx="54">
                  <c:v>16006</c:v>
                </c:pt>
                <c:pt idx="55">
                  <c:v>15872</c:v>
                </c:pt>
                <c:pt idx="56">
                  <c:v>16557</c:v>
                </c:pt>
                <c:pt idx="57">
                  <c:v>17777</c:v>
                </c:pt>
                <c:pt idx="58">
                  <c:v>16472</c:v>
                </c:pt>
                <c:pt idx="59">
                  <c:v>20753</c:v>
                </c:pt>
                <c:pt idx="60">
                  <c:v>19920</c:v>
                </c:pt>
                <c:pt idx="61">
                  <c:v>20927</c:v>
                </c:pt>
                <c:pt idx="62">
                  <c:v>21049</c:v>
                </c:pt>
                <c:pt idx="63">
                  <c:v>19919</c:v>
                </c:pt>
                <c:pt idx="64">
                  <c:v>15052</c:v>
                </c:pt>
                <c:pt idx="65">
                  <c:v>23301</c:v>
                </c:pt>
                <c:pt idx="66">
                  <c:v>23332</c:v>
                </c:pt>
                <c:pt idx="67">
                  <c:v>21800</c:v>
                </c:pt>
                <c:pt idx="68">
                  <c:v>23902</c:v>
                </c:pt>
                <c:pt idx="69">
                  <c:v>22796</c:v>
                </c:pt>
                <c:pt idx="70">
                  <c:v>25556</c:v>
                </c:pt>
                <c:pt idx="71">
                  <c:v>23494</c:v>
                </c:pt>
                <c:pt idx="72">
                  <c:v>23083</c:v>
                </c:pt>
                <c:pt idx="73">
                  <c:v>20887</c:v>
                </c:pt>
                <c:pt idx="74">
                  <c:v>23561</c:v>
                </c:pt>
                <c:pt idx="75">
                  <c:v>25652</c:v>
                </c:pt>
                <c:pt idx="76">
                  <c:v>25545</c:v>
                </c:pt>
                <c:pt idx="77">
                  <c:v>26770</c:v>
                </c:pt>
                <c:pt idx="78">
                  <c:v>27804</c:v>
                </c:pt>
                <c:pt idx="79">
                  <c:v>32197</c:v>
                </c:pt>
                <c:pt idx="80">
                  <c:v>33633</c:v>
                </c:pt>
                <c:pt idx="81">
                  <c:v>32339</c:v>
                </c:pt>
                <c:pt idx="82">
                  <c:v>33968</c:v>
                </c:pt>
                <c:pt idx="83">
                  <c:v>36311</c:v>
                </c:pt>
                <c:pt idx="84">
                  <c:v>35448</c:v>
                </c:pt>
                <c:pt idx="85">
                  <c:v>34820</c:v>
                </c:pt>
                <c:pt idx="86">
                  <c:v>35294</c:v>
                </c:pt>
                <c:pt idx="87">
                  <c:v>31604</c:v>
                </c:pt>
                <c:pt idx="88">
                  <c:v>37843</c:v>
                </c:pt>
                <c:pt idx="89">
                  <c:v>36727</c:v>
                </c:pt>
                <c:pt idx="90">
                  <c:v>36879</c:v>
                </c:pt>
                <c:pt idx="91">
                  <c:v>34622</c:v>
                </c:pt>
                <c:pt idx="92">
                  <c:v>31983</c:v>
                </c:pt>
                <c:pt idx="93">
                  <c:v>37855</c:v>
                </c:pt>
                <c:pt idx="94">
                  <c:v>40067</c:v>
                </c:pt>
                <c:pt idx="95">
                  <c:v>29469</c:v>
                </c:pt>
                <c:pt idx="96">
                  <c:v>33721</c:v>
                </c:pt>
                <c:pt idx="97">
                  <c:v>29832</c:v>
                </c:pt>
                <c:pt idx="98">
                  <c:v>31446</c:v>
                </c:pt>
                <c:pt idx="99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46C0-B17F-5CF653A82D78}"/>
            </c:ext>
          </c:extLst>
        </c:ser>
        <c:ser>
          <c:idx val="1"/>
          <c:order val="1"/>
          <c:tx>
            <c:strRef>
              <c:f>'Model Fit'!$K$3</c:f>
              <c:strCache>
                <c:ptCount val="1"/>
                <c:pt idx="0">
                  <c:v> 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Fit'!$I$4:$I$103</c:f>
              <c:strCache>
                <c:ptCount val="100"/>
                <c:pt idx="0">
                  <c:v>1/6/2020</c:v>
                </c:pt>
                <c:pt idx="1">
                  <c:v>1/13/2020</c:v>
                </c:pt>
                <c:pt idx="2">
                  <c:v>1/20/2020</c:v>
                </c:pt>
                <c:pt idx="3">
                  <c:v>1/27/2020</c:v>
                </c:pt>
                <c:pt idx="4">
                  <c:v>2/3/2020</c:v>
                </c:pt>
                <c:pt idx="5">
                  <c:v>2/10/2020</c:v>
                </c:pt>
                <c:pt idx="6">
                  <c:v>2/17/2020</c:v>
                </c:pt>
                <c:pt idx="7">
                  <c:v>2/24/2020</c:v>
                </c:pt>
                <c:pt idx="8">
                  <c:v>3/2/2020</c:v>
                </c:pt>
                <c:pt idx="9">
                  <c:v>3/9/2020</c:v>
                </c:pt>
                <c:pt idx="10">
                  <c:v>3/16/2020</c:v>
                </c:pt>
                <c:pt idx="11">
                  <c:v>3/23/2020</c:v>
                </c:pt>
                <c:pt idx="12">
                  <c:v>3/30/2020</c:v>
                </c:pt>
                <c:pt idx="13">
                  <c:v>4/6/2020</c:v>
                </c:pt>
                <c:pt idx="14">
                  <c:v>4/13/2020</c:v>
                </c:pt>
                <c:pt idx="15">
                  <c:v>4/20/2020</c:v>
                </c:pt>
                <c:pt idx="16">
                  <c:v>4/27/2020</c:v>
                </c:pt>
                <c:pt idx="17">
                  <c:v>5/4/2020</c:v>
                </c:pt>
                <c:pt idx="18">
                  <c:v>5/11/2020</c:v>
                </c:pt>
                <c:pt idx="19">
                  <c:v>5/18/2020</c:v>
                </c:pt>
                <c:pt idx="20">
                  <c:v>5/25/2020</c:v>
                </c:pt>
                <c:pt idx="21">
                  <c:v>6/1/2020</c:v>
                </c:pt>
                <c:pt idx="22">
                  <c:v>6/8/2020</c:v>
                </c:pt>
                <c:pt idx="23">
                  <c:v>6/15/2020</c:v>
                </c:pt>
                <c:pt idx="24">
                  <c:v>6/22/2020</c:v>
                </c:pt>
                <c:pt idx="25">
                  <c:v>6/29/2020</c:v>
                </c:pt>
                <c:pt idx="26">
                  <c:v>7/6/2020</c:v>
                </c:pt>
                <c:pt idx="27">
                  <c:v>7/13/2020</c:v>
                </c:pt>
                <c:pt idx="28">
                  <c:v>7/20/2020</c:v>
                </c:pt>
                <c:pt idx="29">
                  <c:v>7/27/2020</c:v>
                </c:pt>
                <c:pt idx="30">
                  <c:v>8/3/2020</c:v>
                </c:pt>
                <c:pt idx="31">
                  <c:v>8/10/2020</c:v>
                </c:pt>
                <c:pt idx="32">
                  <c:v>8/17/2020</c:v>
                </c:pt>
                <c:pt idx="33">
                  <c:v>8/24/2020</c:v>
                </c:pt>
                <c:pt idx="34">
                  <c:v>8/31/2020</c:v>
                </c:pt>
                <c:pt idx="35">
                  <c:v>9/7/2020</c:v>
                </c:pt>
                <c:pt idx="36">
                  <c:v>9/14/2020</c:v>
                </c:pt>
                <c:pt idx="37">
                  <c:v>9/21/2020</c:v>
                </c:pt>
                <c:pt idx="38">
                  <c:v>9/28/2020</c:v>
                </c:pt>
                <c:pt idx="39">
                  <c:v>10/5/2020</c:v>
                </c:pt>
                <c:pt idx="40">
                  <c:v>10/12/2020</c:v>
                </c:pt>
                <c:pt idx="41">
                  <c:v>10/19/2020</c:v>
                </c:pt>
                <c:pt idx="42">
                  <c:v>10/26/2020</c:v>
                </c:pt>
                <c:pt idx="43">
                  <c:v>11/2/2020</c:v>
                </c:pt>
                <c:pt idx="44">
                  <c:v>11/9/2020</c:v>
                </c:pt>
                <c:pt idx="45">
                  <c:v>11/16/2020</c:v>
                </c:pt>
                <c:pt idx="46">
                  <c:v>11/23/2020</c:v>
                </c:pt>
                <c:pt idx="47">
                  <c:v>11/30/2020</c:v>
                </c:pt>
                <c:pt idx="48">
                  <c:v>12/7/2020</c:v>
                </c:pt>
                <c:pt idx="49">
                  <c:v>12/14/2020</c:v>
                </c:pt>
                <c:pt idx="50">
                  <c:v>12/21/2020</c:v>
                </c:pt>
                <c:pt idx="51">
                  <c:v>12/28/2020</c:v>
                </c:pt>
                <c:pt idx="52">
                  <c:v>1/4/2021</c:v>
                </c:pt>
                <c:pt idx="53">
                  <c:v>1/11/2021</c:v>
                </c:pt>
                <c:pt idx="54">
                  <c:v>1/18/2021</c:v>
                </c:pt>
                <c:pt idx="55">
                  <c:v>1/25/2021</c:v>
                </c:pt>
                <c:pt idx="56">
                  <c:v>2/1/2021</c:v>
                </c:pt>
                <c:pt idx="57">
                  <c:v>2/8/2021</c:v>
                </c:pt>
                <c:pt idx="58">
                  <c:v>2/15/2021</c:v>
                </c:pt>
                <c:pt idx="59">
                  <c:v>2/22/2021</c:v>
                </c:pt>
                <c:pt idx="60">
                  <c:v>3/1/2021</c:v>
                </c:pt>
                <c:pt idx="61">
                  <c:v>3/8/2021</c:v>
                </c:pt>
                <c:pt idx="62">
                  <c:v>3/15/2021</c:v>
                </c:pt>
                <c:pt idx="63">
                  <c:v>3/22/2021</c:v>
                </c:pt>
                <c:pt idx="64">
                  <c:v>3/29/2021</c:v>
                </c:pt>
                <c:pt idx="65">
                  <c:v>4/5/2021</c:v>
                </c:pt>
                <c:pt idx="66">
                  <c:v>4/12/2021</c:v>
                </c:pt>
                <c:pt idx="67">
                  <c:v>4/19/2021</c:v>
                </c:pt>
                <c:pt idx="68">
                  <c:v>4/26/2021</c:v>
                </c:pt>
                <c:pt idx="69">
                  <c:v>5/3/2021</c:v>
                </c:pt>
                <c:pt idx="70">
                  <c:v>5/10/2021</c:v>
                </c:pt>
                <c:pt idx="71">
                  <c:v>5/17/2021</c:v>
                </c:pt>
                <c:pt idx="72">
                  <c:v>5/24/2021</c:v>
                </c:pt>
                <c:pt idx="73">
                  <c:v>5/31/2021</c:v>
                </c:pt>
                <c:pt idx="74">
                  <c:v>6/7/2021</c:v>
                </c:pt>
                <c:pt idx="75">
                  <c:v>6/14/2021</c:v>
                </c:pt>
                <c:pt idx="76">
                  <c:v>6/21/2021</c:v>
                </c:pt>
                <c:pt idx="77">
                  <c:v>6/28/2021</c:v>
                </c:pt>
                <c:pt idx="78">
                  <c:v>7/5/2021</c:v>
                </c:pt>
                <c:pt idx="79">
                  <c:v>7/12/2021</c:v>
                </c:pt>
                <c:pt idx="80">
                  <c:v>7/19/2021</c:v>
                </c:pt>
                <c:pt idx="81">
                  <c:v>7/26/2021</c:v>
                </c:pt>
                <c:pt idx="82">
                  <c:v>8/2/2021</c:v>
                </c:pt>
                <c:pt idx="83">
                  <c:v>8/9/2021</c:v>
                </c:pt>
                <c:pt idx="84">
                  <c:v>8/16/2021</c:v>
                </c:pt>
                <c:pt idx="85">
                  <c:v>8/23/2021</c:v>
                </c:pt>
                <c:pt idx="86">
                  <c:v>8/30/2021</c:v>
                </c:pt>
                <c:pt idx="87">
                  <c:v>9/6/2021</c:v>
                </c:pt>
                <c:pt idx="88">
                  <c:v>9/13/2021</c:v>
                </c:pt>
                <c:pt idx="89">
                  <c:v>9/20/2021</c:v>
                </c:pt>
                <c:pt idx="90">
                  <c:v>9/27/2021</c:v>
                </c:pt>
                <c:pt idx="91">
                  <c:v>10/4/2021</c:v>
                </c:pt>
                <c:pt idx="92">
                  <c:v>10/11/2021</c:v>
                </c:pt>
                <c:pt idx="93">
                  <c:v>10/18/2021</c:v>
                </c:pt>
                <c:pt idx="94">
                  <c:v>10/25/2021</c:v>
                </c:pt>
                <c:pt idx="95">
                  <c:v>11/1/2021</c:v>
                </c:pt>
                <c:pt idx="96">
                  <c:v>11/8/2021</c:v>
                </c:pt>
                <c:pt idx="97">
                  <c:v>11/15/2021</c:v>
                </c:pt>
                <c:pt idx="98">
                  <c:v>11/22/2021</c:v>
                </c:pt>
                <c:pt idx="99">
                  <c:v>11/29/2021</c:v>
                </c:pt>
              </c:strCache>
            </c:strRef>
          </c:cat>
          <c:val>
            <c:numRef>
              <c:f>'Model Fit'!$K$4:$K$103</c:f>
              <c:numCache>
                <c:formatCode>#,##0.00</c:formatCode>
                <c:ptCount val="100"/>
                <c:pt idx="0">
                  <c:v>8755.9774529998904</c:v>
                </c:pt>
                <c:pt idx="1">
                  <c:v>9294.0172927097592</c:v>
                </c:pt>
                <c:pt idx="2">
                  <c:v>9342.6300046154938</c:v>
                </c:pt>
                <c:pt idx="3">
                  <c:v>9414.1276258043017</c:v>
                </c:pt>
                <c:pt idx="4">
                  <c:v>9091.8642784321073</c:v>
                </c:pt>
                <c:pt idx="5">
                  <c:v>9629.9479404704562</c:v>
                </c:pt>
                <c:pt idx="6">
                  <c:v>9340.7160581569169</c:v>
                </c:pt>
                <c:pt idx="7">
                  <c:v>5870.3978336832834</c:v>
                </c:pt>
                <c:pt idx="8">
                  <c:v>10102.704114068812</c:v>
                </c:pt>
                <c:pt idx="9">
                  <c:v>10165.672494001901</c:v>
                </c:pt>
                <c:pt idx="10">
                  <c:v>8541.194474127522</c:v>
                </c:pt>
                <c:pt idx="11">
                  <c:v>6229.445507531138</c:v>
                </c:pt>
                <c:pt idx="12">
                  <c:v>6041.0475360730516</c:v>
                </c:pt>
                <c:pt idx="13">
                  <c:v>5615.1836666406443</c:v>
                </c:pt>
                <c:pt idx="14">
                  <c:v>6493.5960948136317</c:v>
                </c:pt>
                <c:pt idx="15">
                  <c:v>5748.3784394147651</c:v>
                </c:pt>
                <c:pt idx="16">
                  <c:v>6039.4363204613974</c:v>
                </c:pt>
                <c:pt idx="17">
                  <c:v>8454.7055010837921</c:v>
                </c:pt>
                <c:pt idx="18">
                  <c:v>7536.4927716574821</c:v>
                </c:pt>
                <c:pt idx="19">
                  <c:v>6926.9147606727183</c:v>
                </c:pt>
                <c:pt idx="20">
                  <c:v>6930.2868102816901</c:v>
                </c:pt>
                <c:pt idx="21">
                  <c:v>7606.7636143683321</c:v>
                </c:pt>
                <c:pt idx="22">
                  <c:v>7986.0239557330169</c:v>
                </c:pt>
                <c:pt idx="23">
                  <c:v>7532.1443517279931</c:v>
                </c:pt>
                <c:pt idx="24">
                  <c:v>7205.0924490692259</c:v>
                </c:pt>
                <c:pt idx="25">
                  <c:v>6721.840261360202</c:v>
                </c:pt>
                <c:pt idx="26">
                  <c:v>7151.7500202241145</c:v>
                </c:pt>
                <c:pt idx="27">
                  <c:v>7759.4095271868509</c:v>
                </c:pt>
                <c:pt idx="28">
                  <c:v>8000.3267343596744</c:v>
                </c:pt>
                <c:pt idx="29">
                  <c:v>7788.9975087464509</c:v>
                </c:pt>
                <c:pt idx="30">
                  <c:v>8409.6319931815142</c:v>
                </c:pt>
                <c:pt idx="31">
                  <c:v>8862.4723485602572</c:v>
                </c:pt>
                <c:pt idx="32">
                  <c:v>8517.3073997525444</c:v>
                </c:pt>
                <c:pt idx="33">
                  <c:v>9153.3853394705711</c:v>
                </c:pt>
                <c:pt idx="34">
                  <c:v>11048.971084628332</c:v>
                </c:pt>
                <c:pt idx="35">
                  <c:v>8631.8357550610344</c:v>
                </c:pt>
                <c:pt idx="36">
                  <c:v>10386.806669421383</c:v>
                </c:pt>
                <c:pt idx="37">
                  <c:v>10474.920929278098</c:v>
                </c:pt>
                <c:pt idx="38">
                  <c:v>11316.070740924795</c:v>
                </c:pt>
                <c:pt idx="39">
                  <c:v>13779.894752381655</c:v>
                </c:pt>
                <c:pt idx="40">
                  <c:v>10750.97913971309</c:v>
                </c:pt>
                <c:pt idx="41">
                  <c:v>11955.95394140672</c:v>
                </c:pt>
                <c:pt idx="42">
                  <c:v>11691.022895559065</c:v>
                </c:pt>
                <c:pt idx="43">
                  <c:v>13279.385034272045</c:v>
                </c:pt>
                <c:pt idx="44">
                  <c:v>16532.287992621183</c:v>
                </c:pt>
                <c:pt idx="45">
                  <c:v>14885.55172242176</c:v>
                </c:pt>
                <c:pt idx="46">
                  <c:v>15113.274481852832</c:v>
                </c:pt>
                <c:pt idx="47">
                  <c:v>14295.800489055255</c:v>
                </c:pt>
                <c:pt idx="48">
                  <c:v>13984.3528845853</c:v>
                </c:pt>
                <c:pt idx="49">
                  <c:v>14691.553325608831</c:v>
                </c:pt>
                <c:pt idx="50">
                  <c:v>8382.4891839189513</c:v>
                </c:pt>
                <c:pt idx="51">
                  <c:v>7171.5911492134119</c:v>
                </c:pt>
                <c:pt idx="52">
                  <c:v>11378.033592543688</c:v>
                </c:pt>
                <c:pt idx="53">
                  <c:v>13261.289409746783</c:v>
                </c:pt>
                <c:pt idx="54">
                  <c:v>14954.03940285293</c:v>
                </c:pt>
                <c:pt idx="55">
                  <c:v>14116.384587871209</c:v>
                </c:pt>
                <c:pt idx="56">
                  <c:v>14298.04207302858</c:v>
                </c:pt>
                <c:pt idx="57">
                  <c:v>15340.239447231939</c:v>
                </c:pt>
                <c:pt idx="58">
                  <c:v>15496.591815607559</c:v>
                </c:pt>
                <c:pt idx="59">
                  <c:v>16734.097645367579</c:v>
                </c:pt>
                <c:pt idx="60">
                  <c:v>19288.008854807162</c:v>
                </c:pt>
                <c:pt idx="61">
                  <c:v>19569.539192997359</c:v>
                </c:pt>
                <c:pt idx="62">
                  <c:v>18351.107982262598</c:v>
                </c:pt>
                <c:pt idx="63">
                  <c:v>16990.978604164</c:v>
                </c:pt>
                <c:pt idx="64">
                  <c:v>16164.38159123968</c:v>
                </c:pt>
                <c:pt idx="65">
                  <c:v>21197.271060665662</c:v>
                </c:pt>
                <c:pt idx="66">
                  <c:v>20777.114821637933</c:v>
                </c:pt>
                <c:pt idx="67">
                  <c:v>19938.103496011692</c:v>
                </c:pt>
                <c:pt idx="68">
                  <c:v>22402.453445274055</c:v>
                </c:pt>
                <c:pt idx="69">
                  <c:v>23931.452869349167</c:v>
                </c:pt>
                <c:pt idx="70">
                  <c:v>25192.54802793889</c:v>
                </c:pt>
                <c:pt idx="71">
                  <c:v>24278.261412207583</c:v>
                </c:pt>
                <c:pt idx="72">
                  <c:v>24257.15607032106</c:v>
                </c:pt>
                <c:pt idx="73">
                  <c:v>21710.914105591182</c:v>
                </c:pt>
                <c:pt idx="74">
                  <c:v>23921.947682260019</c:v>
                </c:pt>
                <c:pt idx="75">
                  <c:v>25640.126998252403</c:v>
                </c:pt>
                <c:pt idx="76">
                  <c:v>26163.15256112421</c:v>
                </c:pt>
                <c:pt idx="77">
                  <c:v>28374.292424528699</c:v>
                </c:pt>
                <c:pt idx="78">
                  <c:v>29844.258487539741</c:v>
                </c:pt>
                <c:pt idx="79">
                  <c:v>32992.386365981845</c:v>
                </c:pt>
                <c:pt idx="80">
                  <c:v>34951.434200012161</c:v>
                </c:pt>
                <c:pt idx="81">
                  <c:v>33887.814252915421</c:v>
                </c:pt>
                <c:pt idx="82">
                  <c:v>34101.252778513852</c:v>
                </c:pt>
                <c:pt idx="83">
                  <c:v>35489.467996022344</c:v>
                </c:pt>
                <c:pt idx="84">
                  <c:v>34743.970775205773</c:v>
                </c:pt>
                <c:pt idx="85">
                  <c:v>34812.575460284432</c:v>
                </c:pt>
                <c:pt idx="86">
                  <c:v>35834.006532784209</c:v>
                </c:pt>
                <c:pt idx="87">
                  <c:v>34187.59384512571</c:v>
                </c:pt>
                <c:pt idx="88">
                  <c:v>39019.190808537358</c:v>
                </c:pt>
                <c:pt idx="89">
                  <c:v>36066.552225936699</c:v>
                </c:pt>
                <c:pt idx="90">
                  <c:v>35421.446280513323</c:v>
                </c:pt>
                <c:pt idx="91">
                  <c:v>34068.943430159474</c:v>
                </c:pt>
                <c:pt idx="92">
                  <c:v>32866.430397294433</c:v>
                </c:pt>
                <c:pt idx="93">
                  <c:v>40831.599304214586</c:v>
                </c:pt>
                <c:pt idx="94">
                  <c:v>40617.464814732855</c:v>
                </c:pt>
                <c:pt idx="95">
                  <c:v>32935.694890139494</c:v>
                </c:pt>
                <c:pt idx="96">
                  <c:v>34042.206539582519</c:v>
                </c:pt>
                <c:pt idx="97">
                  <c:v>30886.628236172066</c:v>
                </c:pt>
                <c:pt idx="98">
                  <c:v>30805.897148186177</c:v>
                </c:pt>
                <c:pt idx="99">
                  <c:v>26974.63140189703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3-46C0-B17F-5CF653A8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24672"/>
        <c:axId val="267533824"/>
      </c:lineChart>
      <c:catAx>
        <c:axId val="2675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3824"/>
        <c:crosses val="autoZero"/>
        <c:auto val="1"/>
        <c:lblAlgn val="ctr"/>
        <c:lblOffset val="100"/>
        <c:noMultiLvlLbl val="0"/>
      </c:catAx>
      <c:valAx>
        <c:axId val="267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592666</xdr:colOff>
      <xdr:row>4</xdr:row>
      <xdr:rowOff>184150</xdr:rowOff>
    </xdr:from>
    <xdr:to>
      <xdr:col>26</xdr:col>
      <xdr:colOff>158750</xdr:colOff>
      <xdr:row>21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1D93E-75AA-4C05-9997-E3DCB8EDA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Stone%20Brazil\OneDrive_2022-06-21%20Raw%20Data\Working%20files%20&amp;%20Spend%20summary\Summary%20draft\FBStoneCo_Summary_Sheet%20draft%20version%20wo%20dec%202021%20-%2020th%20Sept%20V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56.769862384259" createdVersion="8" refreshedVersion="8" minRefreshableVersion="3" recordCount="400" xr:uid="{DBA6FD4C-A2C4-44BF-B616-12B9D973F143}">
  <cacheSource type="worksheet">
    <worksheetSource ref="A3:G403" sheet="1. Model Fit" r:id="rId2"/>
  </cacheSource>
  <cacheFields count="7">
    <cacheField name="Regional" numFmtId="0">
      <sharedItems count="4">
        <s v="Auto_Cred"/>
        <s v="Inbound"/>
        <s v="Polo"/>
        <s v="Renda_Extra"/>
      </sharedItems>
    </cacheField>
    <cacheField name="Date" numFmtId="14">
      <sharedItems containsSemiMixedTypes="0" containsNonDate="0" containsDate="1" containsString="0" minDate="2020-01-06T00:00:00" maxDate="2021-11-30T00:00:00" count="100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</cacheField>
    <cacheField name="Sum of ActualSales" numFmtId="0">
      <sharedItems containsSemiMixedTypes="0" containsString="0" containsNumber="1" minValue="0.1" maxValue="15226"/>
    </cacheField>
    <cacheField name="Sum of ModelSales" numFmtId="0">
      <sharedItems containsSemiMixedTypes="0" containsString="0" containsNumber="1" minValue="-446.96831903620699" maxValue="17642.7864579327"/>
    </cacheField>
    <cacheField name="Sum of Error" numFmtId="0">
      <sharedItems containsSemiMixedTypes="0" containsString="0" containsNumber="1" minValue="1.1986040733928901E-3" maxValue="1696.08364370087"/>
    </cacheField>
    <cacheField name="MAPE" numFmtId="9">
      <sharedItems containsSemiMixedTypes="0" containsString="0" containsNumber="1" minValue="6.299322840059817E-5" maxValue="3581.5672843826501"/>
    </cacheField>
    <cacheField name="Error" numFmtId="3">
      <sharedItems containsSemiMixedTypes="0" containsString="0" containsNumber="1" minValue="-2856.2001241078297" maxValue="3698.8634462354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240"/>
    <n v="-184.90114954511699"/>
    <n v="0.56367109707721696"/>
    <n v="1.7704214564379874"/>
    <n v="424.90114954511699"/>
  </r>
  <r>
    <x v="0"/>
    <x v="1"/>
    <n v="244"/>
    <n v="-183.05776253054901"/>
    <n v="0.305519378340602"/>
    <n v="1.7502367316825778"/>
    <n v="427.05776253054898"/>
  </r>
  <r>
    <x v="0"/>
    <x v="2"/>
    <n v="219"/>
    <n v="-201.94057704513401"/>
    <n v="0.26990447945005003"/>
    <n v="1.9221030915302921"/>
    <n v="420.94057704513398"/>
  </r>
  <r>
    <x v="0"/>
    <x v="3"/>
    <n v="239"/>
    <n v="-207.36899919777599"/>
    <n v="9.2864443926999898E-2"/>
    <n v="1.8676527163086862"/>
    <n v="446.36899919777602"/>
  </r>
  <r>
    <x v="0"/>
    <x v="4"/>
    <n v="152"/>
    <n v="-216.101820298164"/>
    <n v="0.69154932228819699"/>
    <n v="2.4217225019616051"/>
    <n v="368.101820298164"/>
  </r>
  <r>
    <x v="0"/>
    <x v="5"/>
    <n v="135"/>
    <n v="-209.26517484934399"/>
    <n v="0.80153073167925204"/>
    <n v="2.5501124062914373"/>
    <n v="344.26517484934402"/>
  </r>
  <r>
    <x v="0"/>
    <x v="6"/>
    <n v="109"/>
    <n v="-186.28297257794"/>
    <n v="1.3029837517538401"/>
    <n v="2.709018097045321"/>
    <n v="295.28297257793997"/>
  </r>
  <r>
    <x v="0"/>
    <x v="7"/>
    <n v="95"/>
    <n v="-322.162546755687"/>
    <n v="1.692126152011"/>
    <n v="4.3911847026914419"/>
    <n v="417.162546755687"/>
  </r>
  <r>
    <x v="0"/>
    <x v="8"/>
    <n v="325"/>
    <n v="-203.496284882813"/>
    <n v="0.17074941023295101"/>
    <n v="1.62614241502404"/>
    <n v="528.49628488281303"/>
  </r>
  <r>
    <x v="0"/>
    <x v="9"/>
    <n v="346"/>
    <n v="-67.413545265263096"/>
    <n v="0.55791363922384696"/>
    <n v="1.194836836026772"/>
    <n v="413.41354526526311"/>
  </r>
  <r>
    <x v="0"/>
    <x v="10"/>
    <n v="302"/>
    <n v="-232.86913325251399"/>
    <n v="0.333151692488527"/>
    <n v="1.7710898452069999"/>
    <n v="534.86913325251396"/>
  </r>
  <r>
    <x v="0"/>
    <x v="11"/>
    <n v="277"/>
    <n v="-446.96831903620699"/>
    <n v="0.121115448995137"/>
    <n v="2.6136040398419027"/>
    <n v="723.96831903620705"/>
  </r>
  <r>
    <x v="0"/>
    <x v="12"/>
    <n v="418"/>
    <n v="-242.921475155808"/>
    <n v="0.33430474582903602"/>
    <n v="1.5811518544397321"/>
    <n v="660.92147515580803"/>
  </r>
  <r>
    <x v="0"/>
    <x v="13"/>
    <n v="464"/>
    <n v="-300.48920611455702"/>
    <n v="0.10715714548191201"/>
    <n v="1.6476060476606831"/>
    <n v="764.48920611455696"/>
  </r>
  <r>
    <x v="0"/>
    <x v="14"/>
    <n v="634"/>
    <n v="-307.61581057699902"/>
    <n v="0.31619750116872403"/>
    <n v="1.4851984393958975"/>
    <n v="941.61581057699902"/>
  </r>
  <r>
    <x v="0"/>
    <x v="15"/>
    <n v="758"/>
    <n v="-342.13889013911802"/>
    <n v="0.15332693112690601"/>
    <n v="1.451370567465855"/>
    <n v="1100.1388901391181"/>
  </r>
  <r>
    <x v="0"/>
    <x v="16"/>
    <n v="843"/>
    <n v="-272.257672227456"/>
    <n v="5.5014876522810202E-2"/>
    <n v="1.3229628377549894"/>
    <n v="1115.2576722274559"/>
  </r>
  <r>
    <x v="0"/>
    <x v="17"/>
    <n v="1212"/>
    <n v="-182.79085368860399"/>
    <n v="0.23029213809561899"/>
    <n v="1.1508175360467028"/>
    <n v="1394.7908536886039"/>
  </r>
  <r>
    <x v="0"/>
    <x v="18"/>
    <n v="1205"/>
    <n v="-220.499164909727"/>
    <n v="0.25257520368340203"/>
    <n v="1.1829868588462464"/>
    <n v="1425.4991649097269"/>
  </r>
  <r>
    <x v="0"/>
    <x v="19"/>
    <n v="1324"/>
    <n v="-212.75379129927001"/>
    <n v="0.29226466230607301"/>
    <n v="1.1606901746973339"/>
    <n v="1536.75379129927"/>
  </r>
  <r>
    <x v="0"/>
    <x v="20"/>
    <n v="1426"/>
    <n v="-121.502318726174"/>
    <n v="0.26106370970345699"/>
    <n v="1.0852049920940912"/>
    <n v="1547.5023187261741"/>
  </r>
  <r>
    <x v="0"/>
    <x v="21"/>
    <n v="1603"/>
    <n v="126.28671831185299"/>
    <n v="0.24225549931399301"/>
    <n v="0.92121851633696006"/>
    <n v="1476.7132816881469"/>
  </r>
  <r>
    <x v="0"/>
    <x v="22"/>
    <n v="1559"/>
    <n v="269.142482587149"/>
    <n v="0.103860387041187"/>
    <n v="0.82736210225327189"/>
    <n v="1289.8575174128509"/>
  </r>
  <r>
    <x v="0"/>
    <x v="23"/>
    <n v="1820"/>
    <n v="351.52952140815802"/>
    <n v="0.15981128068105999"/>
    <n v="0.80685191131419898"/>
    <n v="1468.470478591842"/>
  </r>
  <r>
    <x v="0"/>
    <x v="24"/>
    <n v="1573"/>
    <n v="302.83186398456002"/>
    <n v="4.6662506801303197E-2"/>
    <n v="0.80748133249551179"/>
    <n v="1270.16813601544"/>
  </r>
  <r>
    <x v="0"/>
    <x v="25"/>
    <n v="1703"/>
    <n v="-7.8184879806761396"/>
    <n v="6.85770804086905E-3"/>
    <n v="1.004591008796639"/>
    <n v="1710.8184879806761"/>
  </r>
  <r>
    <x v="0"/>
    <x v="26"/>
    <n v="2018"/>
    <n v="116.47778560782599"/>
    <n v="0.129152166809192"/>
    <n v="0.94228058195846087"/>
    <n v="1901.522214392174"/>
  </r>
  <r>
    <x v="0"/>
    <x v="27"/>
    <n v="2318"/>
    <n v="165.98297917738401"/>
    <n v="0.20733117656343"/>
    <n v="0.92839388301234504"/>
    <n v="2152.0170208226159"/>
  </r>
  <r>
    <x v="0"/>
    <x v="28"/>
    <n v="2097"/>
    <n v="247.265601303561"/>
    <n v="5.7627776784725901E-2"/>
    <n v="0.88208602703692851"/>
    <n v="1849.734398696439"/>
  </r>
  <r>
    <x v="0"/>
    <x v="29"/>
    <n v="2131"/>
    <n v="357.851151621962"/>
    <n v="9.4339339805635802E-2"/>
    <n v="0.83207360318068424"/>
    <n v="1773.1488483780381"/>
  </r>
  <r>
    <x v="0"/>
    <x v="30"/>
    <n v="2036"/>
    <n v="483.22717143712401"/>
    <n v="9.5016857065914895E-3"/>
    <n v="0.76265856019787615"/>
    <n v="1552.7728285628759"/>
  </r>
  <r>
    <x v="0"/>
    <x v="31"/>
    <n v="2211"/>
    <n v="562.436065285616"/>
    <n v="2.96582968770698E-3"/>
    <n v="0.74561914731541568"/>
    <n v="1648.563934714384"/>
  </r>
  <r>
    <x v="0"/>
    <x v="32"/>
    <n v="2268"/>
    <n v="610.246047315449"/>
    <n v="1.46712521688581E-2"/>
    <n v="0.73093207790324122"/>
    <n v="1657.753952684551"/>
  </r>
  <r>
    <x v="0"/>
    <x v="33"/>
    <n v="3795"/>
    <n v="777.38407464798797"/>
    <n v="7.5327532071768094E-2"/>
    <n v="0.79515571155520737"/>
    <n v="3017.6159253520118"/>
  </r>
  <r>
    <x v="0"/>
    <x v="34"/>
    <n v="4614"/>
    <n v="2335.5851974380898"/>
    <n v="0.210696773085635"/>
    <n v="0.49380468195966842"/>
    <n v="2278.4148025619102"/>
  </r>
  <r>
    <x v="0"/>
    <x v="35"/>
    <n v="3057"/>
    <n v="875.38070991353902"/>
    <n v="0.12388340886169399"/>
    <n v="0.71364713447381767"/>
    <n v="2181.6192900864608"/>
  </r>
  <r>
    <x v="0"/>
    <x v="36"/>
    <n v="3171"/>
    <n v="952.31660793754497"/>
    <n v="0.120376727840369"/>
    <n v="0.69967940462392142"/>
    <n v="2218.6833920624549"/>
  </r>
  <r>
    <x v="0"/>
    <x v="37"/>
    <n v="3259"/>
    <n v="1057.8249308679001"/>
    <n v="8.80236973588647E-2"/>
    <n v="0.67541425870883709"/>
    <n v="2201.1750691320999"/>
  </r>
  <r>
    <x v="0"/>
    <x v="38"/>
    <n v="3948"/>
    <n v="1369.8609680913401"/>
    <n v="0.11713996642755301"/>
    <n v="0.65302407089885006"/>
    <n v="2578.1390319086599"/>
  </r>
  <r>
    <x v="0"/>
    <x v="39"/>
    <n v="4813"/>
    <n v="3103.3523706544902"/>
    <n v="9.1816442134655708E-3"/>
    <n v="0.35521455004062119"/>
    <n v="1709.6476293455098"/>
  </r>
  <r>
    <x v="0"/>
    <x v="40"/>
    <n v="3320"/>
    <n v="1508.85702529543"/>
    <n v="0.11280481219384"/>
    <n v="0.54552499238089458"/>
    <n v="1811.14297470457"/>
  </r>
  <r>
    <x v="0"/>
    <x v="41"/>
    <n v="3521"/>
    <n v="1362.3680293724699"/>
    <n v="2.93181027823941E-2"/>
    <n v="0.6130735503060295"/>
    <n v="2158.6319706275299"/>
  </r>
  <r>
    <x v="0"/>
    <x v="42"/>
    <n v="3715"/>
    <n v="1228.95000472986"/>
    <n v="8.6410063666656697E-2"/>
    <n v="0.66919246171470803"/>
    <n v="2486.0499952701402"/>
  </r>
  <r>
    <x v="0"/>
    <x v="43"/>
    <n v="5291"/>
    <n v="2855.5436990467001"/>
    <n v="0.14269338411556801"/>
    <n v="0.46030170118187486"/>
    <n v="2435.4563009532999"/>
  </r>
  <r>
    <x v="0"/>
    <x v="44"/>
    <n v="5817"/>
    <n v="3222.09457519439"/>
    <n v="2.16165146858639E-2"/>
    <n v="0.44608998191604093"/>
    <n v="2594.90542480561"/>
  </r>
  <r>
    <x v="0"/>
    <x v="45"/>
    <n v="5246"/>
    <n v="3295.3403235155401"/>
    <n v="0.106963159583738"/>
    <n v="0.37183752887618371"/>
    <n v="1950.6596764844599"/>
  </r>
  <r>
    <x v="0"/>
    <x v="46"/>
    <n v="4846"/>
    <n v="2955.7336910880599"/>
    <n v="0.14027521529585599"/>
    <n v="0.39006733572264551"/>
    <n v="1890.2663089119401"/>
  </r>
  <r>
    <x v="0"/>
    <x v="47"/>
    <n v="5179"/>
    <n v="2796.5644399958801"/>
    <n v="0.15598887597151201"/>
    <n v="0.46001845143929715"/>
    <n v="2382.4355600041199"/>
  </r>
  <r>
    <x v="0"/>
    <x v="48"/>
    <n v="4030"/>
    <n v="2599.7417205932902"/>
    <n v="0.105451319360941"/>
    <n v="0.35490279886022574"/>
    <n v="1430.2582794067098"/>
  </r>
  <r>
    <x v="0"/>
    <x v="49"/>
    <n v="4124"/>
    <n v="2603.7903326863502"/>
    <n v="4.1305202161394203E-2"/>
    <n v="0.3686250405707201"/>
    <n v="1520.2096673136498"/>
  </r>
  <r>
    <x v="0"/>
    <x v="50"/>
    <n v="2755"/>
    <n v="1698.80990908076"/>
    <n v="0.13083893664999599"/>
    <n v="0.38337208381823595"/>
    <n v="1056.19009091924"/>
  </r>
  <r>
    <x v="0"/>
    <x v="51"/>
    <n v="2275"/>
    <n v="1220.55804280242"/>
    <n v="1.5960998433837401E-2"/>
    <n v="0.46349097019673846"/>
    <n v="1054.44195719758"/>
  </r>
  <r>
    <x v="0"/>
    <x v="52"/>
    <n v="4113"/>
    <n v="2116.7660873217301"/>
    <n v="0.11179420037801401"/>
    <n v="0.48534741373164841"/>
    <n v="1996.2339126782699"/>
  </r>
  <r>
    <x v="0"/>
    <x v="53"/>
    <n v="4094"/>
    <n v="2464.1231744776501"/>
    <n v="6.2265229574128098E-2"/>
    <n v="0.39811353823213236"/>
    <n v="1629.8768255223499"/>
  </r>
  <r>
    <x v="0"/>
    <x v="54"/>
    <n v="5108"/>
    <n v="2834.5798863503701"/>
    <n v="5.9069697523181398E-2"/>
    <n v="0.44507049993140757"/>
    <n v="2273.4201136496299"/>
  </r>
  <r>
    <x v="0"/>
    <x v="55"/>
    <n v="5181"/>
    <n v="2622.4591671728699"/>
    <n v="6.3127632399758798E-2"/>
    <n v="0.49383146744395484"/>
    <n v="2558.5408328271301"/>
  </r>
  <r>
    <x v="0"/>
    <x v="56"/>
    <n v="5555"/>
    <n v="2633.3510347676402"/>
    <n v="5.50377273030963E-2"/>
    <n v="0.52594940868269302"/>
    <n v="2921.6489652323598"/>
  </r>
  <r>
    <x v="0"/>
    <x v="57"/>
    <n v="5998"/>
    <n v="2715.5271686316601"/>
    <n v="8.8465946974473103E-2"/>
    <n v="0.54726122563660218"/>
    <n v="3282.4728313683399"/>
  </r>
  <r>
    <x v="0"/>
    <x v="58"/>
    <n v="5548"/>
    <n v="2956.6084787261598"/>
    <n v="0.29152382876004301"/>
    <n v="0.46708571039542901"/>
    <n v="2591.3915212738402"/>
  </r>
  <r>
    <x v="0"/>
    <x v="59"/>
    <n v="7210"/>
    <n v="3511.1365537645202"/>
    <n v="0.152147347872189"/>
    <n v="0.51301850849313169"/>
    <n v="3698.8634462354798"/>
  </r>
  <r>
    <x v="0"/>
    <x v="60"/>
    <n v="6859"/>
    <n v="3844.68839521366"/>
    <n v="7.9890946766846306E-3"/>
    <n v="0.43946808642460128"/>
    <n v="3014.31160478634"/>
  </r>
  <r>
    <x v="0"/>
    <x v="61"/>
    <n v="7068"/>
    <n v="3880.9818288211"/>
    <n v="1.7372029459613799E-2"/>
    <n v="0.45090806043844089"/>
    <n v="3187.0181711789"/>
  </r>
  <r>
    <x v="0"/>
    <x v="62"/>
    <n v="6747"/>
    <n v="3671.6800120746302"/>
    <n v="2.7166980172366999E-2"/>
    <n v="0.45580554141475765"/>
    <n v="3075.3199879253698"/>
  </r>
  <r>
    <x v="0"/>
    <x v="63"/>
    <n v="6197"/>
    <n v="3556.9511300766499"/>
    <n v="2.4450037056604802E-2"/>
    <n v="0.42602047279705507"/>
    <n v="2640.0488699233501"/>
  </r>
  <r>
    <x v="0"/>
    <x v="64"/>
    <n v="5275"/>
    <n v="3633.3202394127502"/>
    <n v="3.5587741134022903E-2"/>
    <n v="0.31121891195966822"/>
    <n v="1641.6797605872498"/>
  </r>
  <r>
    <x v="0"/>
    <x v="65"/>
    <n v="7917"/>
    <n v="5242.4736646846804"/>
    <n v="7.60714338407769E-2"/>
    <n v="0.33782068148481997"/>
    <n v="2674.5263353153196"/>
  </r>
  <r>
    <x v="0"/>
    <x v="66"/>
    <n v="7381"/>
    <n v="4377.3949979887502"/>
    <n v="5.98579641908887E-2"/>
    <n v="0.40693740712792981"/>
    <n v="3003.6050020112498"/>
  </r>
  <r>
    <x v="0"/>
    <x v="67"/>
    <n v="7209"/>
    <n v="4329.1598864977104"/>
    <n v="5.0096107116415503E-2"/>
    <n v="0.39947844548512823"/>
    <n v="2879.8401135022896"/>
  </r>
  <r>
    <x v="0"/>
    <x v="68"/>
    <n v="7361"/>
    <n v="4433.4930254420096"/>
    <n v="3.3701741659948402E-2"/>
    <n v="0.39770506378997289"/>
    <n v="2927.5069745579904"/>
  </r>
  <r>
    <x v="0"/>
    <x v="69"/>
    <n v="7110"/>
    <n v="4473.3667417943097"/>
    <n v="9.0513741364190992E-3"/>
    <n v="0.37083449482499159"/>
    <n v="2636.6332582056903"/>
  </r>
  <r>
    <x v="0"/>
    <x v="70"/>
    <n v="7874"/>
    <n v="4468.9423906994298"/>
    <n v="4.7561003009099601E-2"/>
    <n v="0.43244318126753495"/>
    <n v="3405.0576093005702"/>
  </r>
  <r>
    <x v="0"/>
    <x v="71"/>
    <n v="7354"/>
    <n v="4631.9880836594102"/>
    <n v="3.9721641790743799E-2"/>
    <n v="0.37014032041618028"/>
    <n v="2722.0119163405898"/>
  </r>
  <r>
    <x v="0"/>
    <x v="72"/>
    <n v="6999"/>
    <n v="4868.1178702144498"/>
    <n v="3.4120091287815499E-2"/>
    <n v="0.30445522643028294"/>
    <n v="2130.8821297855502"/>
  </r>
  <r>
    <x v="0"/>
    <x v="73"/>
    <n v="7029"/>
    <n v="4936.52097458345"/>
    <n v="3.4287179265290998E-2"/>
    <n v="0.29769227847724428"/>
    <n v="2092.47902541655"/>
  </r>
  <r>
    <x v="0"/>
    <x v="74"/>
    <n v="7350"/>
    <n v="4687.6078087150599"/>
    <n v="4.5222559534111501E-2"/>
    <n v="0.36223023010679456"/>
    <n v="2662.3921912849401"/>
  </r>
  <r>
    <x v="0"/>
    <x v="75"/>
    <n v="6962"/>
    <n v="4747.2750783664997"/>
    <n v="1.7360370049758701E-2"/>
    <n v="0.31811619098441546"/>
    <n v="2214.7249216335003"/>
  </r>
  <r>
    <x v="0"/>
    <x v="76"/>
    <n v="6959"/>
    <n v="5098.6510642304002"/>
    <n v="6.2776556922832197E-2"/>
    <n v="0.26732992323172866"/>
    <n v="1860.3489357695998"/>
  </r>
  <r>
    <x v="0"/>
    <x v="77"/>
    <n v="7422"/>
    <n v="5614.7254367490305"/>
    <n v="5.4637263313193303E-2"/>
    <n v="0.24350236637711797"/>
    <n v="1807.2745632509695"/>
  </r>
  <r>
    <x v="0"/>
    <x v="78"/>
    <n v="7823"/>
    <n v="5860.6133812613398"/>
    <n v="3.6447886990856403E-2"/>
    <n v="0.25084834702015341"/>
    <n v="1962.3866187386602"/>
  </r>
  <r>
    <x v="0"/>
    <x v="79"/>
    <n v="8354"/>
    <n v="6028.5902201161498"/>
    <n v="4.1011705713693801E-3"/>
    <n v="0.27835884365380059"/>
    <n v="2325.4097798838502"/>
  </r>
  <r>
    <x v="0"/>
    <x v="80"/>
    <n v="8212"/>
    <n v="6236.3409440594696"/>
    <n v="3.6053719396967901E-2"/>
    <n v="0.24058196005120924"/>
    <n v="1975.6590559405304"/>
  </r>
  <r>
    <x v="0"/>
    <x v="81"/>
    <n v="7956"/>
    <n v="6089.6421485298897"/>
    <n v="5.4591808606595099E-2"/>
    <n v="0.23458494865134619"/>
    <n v="1866.3578514701103"/>
  </r>
  <r>
    <x v="0"/>
    <x v="82"/>
    <n v="8860"/>
    <n v="6028.4541460889604"/>
    <n v="3.3401854171770898E-2"/>
    <n v="0.3195875681615169"/>
    <n v="2831.5458539110396"/>
  </r>
  <r>
    <x v="0"/>
    <x v="83"/>
    <n v="9317"/>
    <n v="6089.6041097345196"/>
    <n v="2.2324621237700001E-2"/>
    <n v="0.34639861438933994"/>
    <n v="3227.3958902654804"/>
  </r>
  <r>
    <x v="0"/>
    <x v="84"/>
    <n v="9109"/>
    <n v="5895.4998399677497"/>
    <n v="9.7201230583763305E-3"/>
    <n v="0.35278297947439347"/>
    <n v="3213.5001600322503"/>
  </r>
  <r>
    <x v="0"/>
    <x v="85"/>
    <n v="8440"/>
    <n v="5770.75684194724"/>
    <n v="4.3418968745403399E-3"/>
    <n v="0.31626103768397629"/>
    <n v="2669.24315805276"/>
  </r>
  <r>
    <x v="0"/>
    <x v="86"/>
    <n v="8491"/>
    <n v="5877.8230304459103"/>
    <n v="1.1475240965503499E-2"/>
    <n v="0.30775844653799195"/>
    <n v="2613.1769695540897"/>
  </r>
  <r>
    <x v="0"/>
    <x v="87"/>
    <n v="8411"/>
    <n v="5990.2458476346701"/>
    <n v="7.2369982647417605E-2"/>
    <n v="0.28780812654444538"/>
    <n v="2420.7541523653299"/>
  </r>
  <r>
    <x v="0"/>
    <x v="88"/>
    <n v="8842"/>
    <n v="6218.8397786797595"/>
    <n v="6.32953466618911E-2"/>
    <n v="0.2966704615833794"/>
    <n v="2623.1602213202405"/>
  </r>
  <r>
    <x v="0"/>
    <x v="89"/>
    <n v="8398"/>
    <n v="5470.0837202763596"/>
    <n v="4.4851716719598797E-2"/>
    <n v="0.34864447246054303"/>
    <n v="2927.9162797236404"/>
  </r>
  <r>
    <x v="0"/>
    <x v="90"/>
    <n v="8146"/>
    <n v="5120.2215662327699"/>
    <n v="3.5035668188726901E-2"/>
    <n v="0.37144346105662046"/>
    <n v="3025.7784337672301"/>
  </r>
  <r>
    <x v="0"/>
    <x v="91"/>
    <n v="8154"/>
    <n v="5245.1794355918901"/>
    <n v="2.12910135678183E-2"/>
    <n v="0.35673541383469587"/>
    <n v="2908.8205644081099"/>
  </r>
  <r>
    <x v="0"/>
    <x v="92"/>
    <n v="7921"/>
    <n v="5220.9896455527396"/>
    <n v="3.0933524794009602E-2"/>
    <n v="0.34086735948078023"/>
    <n v="2700.0103544472604"/>
  </r>
  <r>
    <x v="0"/>
    <x v="93"/>
    <n v="8635"/>
    <n v="6531.8489337184601"/>
    <n v="9.4634002884389501E-3"/>
    <n v="0.24356121207661147"/>
    <n v="2103.1510662815399"/>
  </r>
  <r>
    <x v="0"/>
    <x v="94"/>
    <n v="8545"/>
    <n v="6805.9477072785503"/>
    <n v="2.6439696766097101E-2"/>
    <n v="0.20351694473042126"/>
    <n v="1739.0522927214497"/>
  </r>
  <r>
    <x v="0"/>
    <x v="95"/>
    <n v="6897"/>
    <n v="5224.3269101265996"/>
    <n v="5.2005563265399499E-2"/>
    <n v="0.24252183411242575"/>
    <n v="1672.6730898734004"/>
  </r>
  <r>
    <x v="0"/>
    <x v="96"/>
    <n v="7789"/>
    <n v="4650.4224643211001"/>
    <n v="1.5762327484959499E-2"/>
    <n v="0.40294999816136862"/>
    <n v="3138.5775356788999"/>
  </r>
  <r>
    <x v="0"/>
    <x v="97"/>
    <n v="7121"/>
    <n v="4235.6930868381296"/>
    <n v="2.5674704602739501E-3"/>
    <n v="0.40518282729418204"/>
    <n v="2885.3069131618704"/>
  </r>
  <r>
    <x v="0"/>
    <x v="98"/>
    <n v="6650"/>
    <n v="3747.3584784212999"/>
    <n v="0.102977548244701"/>
    <n v="0.43648744685393986"/>
    <n v="2902.6415215787001"/>
  </r>
  <r>
    <x v="0"/>
    <x v="99"/>
    <n v="6332"/>
    <n v="3720.7503398714798"/>
    <n v="3.6867765533911898E-2"/>
    <n v="0.41238939673539488"/>
    <n v="2611.2496601285202"/>
  </r>
  <r>
    <x v="1"/>
    <x v="0"/>
    <n v="1681"/>
    <n v="2045.79458113134"/>
    <n v="0.182042888085821"/>
    <n v="0.21701045873369423"/>
    <n v="-364.79458113134001"/>
  </r>
  <r>
    <x v="1"/>
    <x v="1"/>
    <n v="1515"/>
    <n v="2054.3387757952901"/>
    <n v="9.8954838356756003E-2"/>
    <n v="0.35599919194408586"/>
    <n v="-539.33877579529008"/>
  </r>
  <r>
    <x v="1"/>
    <x v="2"/>
    <n v="1385"/>
    <n v="2039.71672214307"/>
    <n v="0.25104717627536899"/>
    <n v="0.47271965497694585"/>
    <n v="-654.71672214307"/>
  </r>
  <r>
    <x v="1"/>
    <x v="3"/>
    <n v="1545"/>
    <n v="2079.2290134412401"/>
    <n v="0.46857800466080402"/>
    <n v="0.34577929672572177"/>
    <n v="-534.22901344124011"/>
  </r>
  <r>
    <x v="1"/>
    <x v="4"/>
    <n v="1584"/>
    <n v="2010.89268459658"/>
    <n v="0.112396210539459"/>
    <n v="0.26950295744733588"/>
    <n v="-426.89268459658001"/>
  </r>
  <r>
    <x v="1"/>
    <x v="5"/>
    <n v="2382"/>
    <n v="2381.8499501299498"/>
    <n v="1.9818766074066099E-2"/>
    <n v="6.299322840059817E-5"/>
    <n v="0.15004987005022485"/>
  </r>
  <r>
    <x v="1"/>
    <x v="6"/>
    <n v="2004"/>
    <n v="2230.77982228271"/>
    <n v="0.113619379622101"/>
    <n v="0.1131635839734082"/>
    <n v="-226.77982228271003"/>
  </r>
  <r>
    <x v="1"/>
    <x v="7"/>
    <n v="1239"/>
    <n v="1943.76460832624"/>
    <n v="9.3573082433915395E-3"/>
    <n v="0.56881727871367238"/>
    <n v="-704.76460832624002"/>
  </r>
  <r>
    <x v="1"/>
    <x v="8"/>
    <n v="2033"/>
    <n v="2608.3488444858699"/>
    <n v="9.5018590273137596E-2"/>
    <n v="0.28300484234425477"/>
    <n v="-575.3488444858699"/>
  </r>
  <r>
    <x v="1"/>
    <x v="9"/>
    <n v="1940"/>
    <n v="2745.8974894468402"/>
    <n v="0.34510490919255699"/>
    <n v="0.41541107703445368"/>
    <n v="-805.89748944684015"/>
  </r>
  <r>
    <x v="1"/>
    <x v="10"/>
    <n v="1819"/>
    <n v="2152.9227805648402"/>
    <n v="0.27237483787109801"/>
    <n v="0.18357492059639374"/>
    <n v="-333.9227805648402"/>
  </r>
  <r>
    <x v="1"/>
    <x v="11"/>
    <n v="1685"/>
    <n v="1378.27043089778"/>
    <n v="0.170850027279871"/>
    <n v="0.18203535258291989"/>
    <n v="306.72956910222001"/>
  </r>
  <r>
    <x v="1"/>
    <x v="12"/>
    <n v="2078"/>
    <n v="1496.09035221666"/>
    <n v="0.281275659812809"/>
    <n v="0.28003351673885468"/>
    <n v="581.90964778334001"/>
  </r>
  <r>
    <x v="1"/>
    <x v="13"/>
    <n v="1316"/>
    <n v="1311.27258500371"/>
    <n v="0.164524928371763"/>
    <n v="3.5922606354787299E-3"/>
    <n v="4.7274149962900083"/>
  </r>
  <r>
    <x v="1"/>
    <x v="14"/>
    <n v="1467"/>
    <n v="1450.04288714995"/>
    <n v="4.5554852611473302E-2"/>
    <n v="1.1559040797580062E-2"/>
    <n v="16.957112850049953"/>
  </r>
  <r>
    <x v="1"/>
    <x v="15"/>
    <n v="1244"/>
    <n v="1273.9214161227101"/>
    <n v="3.8741760096997001E-2"/>
    <n v="2.4052585307644751E-2"/>
    <n v="-29.92141612271007"/>
  </r>
  <r>
    <x v="1"/>
    <x v="16"/>
    <n v="1306"/>
    <n v="1410.0057749474599"/>
    <n v="0.136879108557247"/>
    <n v="7.9636887402342982E-2"/>
    <n v="-104.00577494745994"/>
  </r>
  <r>
    <x v="1"/>
    <x v="17"/>
    <n v="1976"/>
    <n v="1750.40343047495"/>
    <n v="9.1708105580516702E-2"/>
    <n v="0.11416830441551112"/>
    <n v="225.59656952504997"/>
  </r>
  <r>
    <x v="1"/>
    <x v="18"/>
    <n v="1939"/>
    <n v="1811.3320517572099"/>
    <n v="4.1532767762365398E-2"/>
    <n v="6.5842160001438929E-2"/>
    <n v="127.66794824279009"/>
  </r>
  <r>
    <x v="1"/>
    <x v="19"/>
    <n v="1534"/>
    <n v="1373.6179874842701"/>
    <n v="5.8989680767178601E-2"/>
    <n v="0.10455150750699473"/>
    <n v="160.38201251572991"/>
  </r>
  <r>
    <x v="1"/>
    <x v="20"/>
    <n v="1689"/>
    <n v="1675.2387421226899"/>
    <n v="3.7374426001944801E-2"/>
    <n v="8.1475771920130682E-3"/>
    <n v="13.761257877310072"/>
  </r>
  <r>
    <x v="1"/>
    <x v="21"/>
    <n v="1604"/>
    <n v="1624.85768397329"/>
    <n v="0.26204174768140198"/>
    <n v="1.3003543624245649E-2"/>
    <n v="-20.857683973290023"/>
  </r>
  <r>
    <x v="1"/>
    <x v="22"/>
    <n v="1443"/>
    <n v="1772.9314898191701"/>
    <n v="0.27787635295806601"/>
    <n v="0.22864275108743598"/>
    <n v="-329.93148981917011"/>
  </r>
  <r>
    <x v="1"/>
    <x v="23"/>
    <n v="1668"/>
    <n v="1975.83968693825"/>
    <n v="0.13642808889880001"/>
    <n v="0.18455616722916668"/>
    <n v="-307.83968693825"/>
  </r>
  <r>
    <x v="1"/>
    <x v="24"/>
    <n v="1603"/>
    <n v="1967.9948894204099"/>
    <n v="0.21648947529482501"/>
    <n v="0.22769487799152208"/>
    <n v="-364.99488942040989"/>
  </r>
  <r>
    <x v="1"/>
    <x v="25"/>
    <n v="1524"/>
    <n v="2019.54733674916"/>
    <n v="0.10972555832285499"/>
    <n v="0.32516229445482936"/>
    <n v="-495.54733674915997"/>
  </r>
  <r>
    <x v="1"/>
    <x v="26"/>
    <n v="1665"/>
    <n v="2275.3588259253302"/>
    <n v="9.0019823310686101E-2"/>
    <n v="0.36658187743263071"/>
    <n v="-610.35882592533017"/>
  </r>
  <r>
    <x v="1"/>
    <x v="27"/>
    <n v="1754"/>
    <n v="2418.3079638580002"/>
    <n v="5.4175066339814199E-2"/>
    <n v="0.37873886194868883"/>
    <n v="-664.30796385800022"/>
  </r>
  <r>
    <x v="1"/>
    <x v="28"/>
    <n v="1784"/>
    <n v="2443.6788969079398"/>
    <n v="9.6998514640393094E-2"/>
    <n v="0.36977516642821739"/>
    <n v="-659.67889690793982"/>
  </r>
  <r>
    <x v="1"/>
    <x v="29"/>
    <n v="1833"/>
    <n v="2457.61449751072"/>
    <n v="6.5170132079258605E-2"/>
    <n v="0.34076077332827059"/>
    <n v="-624.61449751071996"/>
  </r>
  <r>
    <x v="1"/>
    <x v="30"/>
    <n v="1817"/>
    <n v="2543.2889143732"/>
    <n v="7.1365429502216193E-2"/>
    <n v="0.39971872007330767"/>
    <n v="-726.28891437319999"/>
  </r>
  <r>
    <x v="1"/>
    <x v="31"/>
    <n v="1857"/>
    <n v="2640.1255418563401"/>
    <n v="0.109769111032258"/>
    <n v="0.42171542372446963"/>
    <n v="-783.12554185634008"/>
  </r>
  <r>
    <x v="1"/>
    <x v="32"/>
    <n v="1719"/>
    <n v="2479.34538519851"/>
    <n v="0.112062824728559"/>
    <n v="0.44231843234351953"/>
    <n v="-760.34538519851003"/>
  </r>
  <r>
    <x v="1"/>
    <x v="33"/>
    <n v="1836"/>
    <n v="2672.4657469181402"/>
    <n v="0.138582133103481"/>
    <n v="0.45559136542382367"/>
    <n v="-836.46574691814021"/>
  </r>
  <r>
    <x v="1"/>
    <x v="34"/>
    <n v="1772"/>
    <n v="2925.6653181903498"/>
    <n v="9.57484136859659E-2"/>
    <n v="0.65105266263563755"/>
    <n v="-1153.6653181903498"/>
  </r>
  <r>
    <x v="1"/>
    <x v="35"/>
    <n v="1444"/>
    <n v="2616.7632699004598"/>
    <n v="9.5344610754905704E-2"/>
    <n v="0.81216292929394729"/>
    <n v="-1172.7632699004598"/>
  </r>
  <r>
    <x v="1"/>
    <x v="36"/>
    <n v="1534"/>
    <n v="3044.9632851348902"/>
    <n v="1.8655812587097101E-2"/>
    <n v="0.98498258483369627"/>
    <n v="-1510.9632851348902"/>
  </r>
  <r>
    <x v="1"/>
    <x v="37"/>
    <n v="1605"/>
    <n v="3140.5145393593298"/>
    <n v="7.2974147834760306E-2"/>
    <n v="0.95670687810550137"/>
    <n v="-1535.5145393593298"/>
  </r>
  <r>
    <x v="1"/>
    <x v="38"/>
    <n v="1623"/>
    <n v="3468.4691591866199"/>
    <n v="8.9457269273916395E-2"/>
    <n v="1.1370728029492421"/>
    <n v="-1845.4691591866199"/>
  </r>
  <r>
    <x v="1"/>
    <x v="39"/>
    <n v="1834"/>
    <n v="3863.3895371163799"/>
    <n v="0.25102890633521502"/>
    <n v="1.1065373702924646"/>
    <n v="-2029.3895371163799"/>
  </r>
  <r>
    <x v="1"/>
    <x v="40"/>
    <n v="1533"/>
    <n v="3332.16936143676"/>
    <n v="0.25846144601314902"/>
    <n v="1.1736264588628571"/>
    <n v="-1799.16936143676"/>
  </r>
  <r>
    <x v="1"/>
    <x v="41"/>
    <n v="2183"/>
    <n v="3786.03377458148"/>
    <n v="0.27306672445081598"/>
    <n v="0.73432605340425106"/>
    <n v="-1603.03377458148"/>
  </r>
  <r>
    <x v="1"/>
    <x v="42"/>
    <n v="1950"/>
    <n v="3677.6914325937501"/>
    <n v="0.25436899435837301"/>
    <n v="0.88599560645833331"/>
    <n v="-1727.6914325937501"/>
  </r>
  <r>
    <x v="1"/>
    <x v="43"/>
    <n v="1445"/>
    <n v="3637.6583236738502"/>
    <n v="0.20769600347163"/>
    <n v="1.5174106046185813"/>
    <n v="-2192.6583236738502"/>
  </r>
  <r>
    <x v="1"/>
    <x v="44"/>
    <n v="2142"/>
    <n v="4877.73540710611"/>
    <n v="0.26944849181099201"/>
    <n v="1.2771873982754949"/>
    <n v="-2735.73540710611"/>
  </r>
  <r>
    <x v="1"/>
    <x v="45"/>
    <n v="1994"/>
    <n v="4064.5175011681999"/>
    <n v="3.9323726396046803E-2"/>
    <n v="1.0383738722007021"/>
    <n v="-2070.5175011681999"/>
  </r>
  <r>
    <x v="1"/>
    <x v="46"/>
    <n v="2146"/>
    <n v="4088.57190782814"/>
    <n v="8.5127472143328206E-2"/>
    <n v="0.90520592163473435"/>
    <n v="-1942.57190782814"/>
  </r>
  <r>
    <x v="1"/>
    <x v="47"/>
    <n v="2272"/>
    <n v="4241.7443578755101"/>
    <n v="0.59296805864757796"/>
    <n v="0.86696494624802378"/>
    <n v="-1969.7443578755101"/>
  </r>
  <r>
    <x v="1"/>
    <x v="48"/>
    <n v="2715"/>
    <n v="3037.1924222794501"/>
    <n v="0.16552953719774"/>
    <n v="0.11867124209187847"/>
    <n v="-322.19242227945006"/>
  </r>
  <r>
    <x v="1"/>
    <x v="49"/>
    <n v="2827"/>
    <n v="3557.2432612195998"/>
    <n v="0.27592795486781901"/>
    <n v="0.25831031525277676"/>
    <n v="-730.24326121959984"/>
  </r>
  <r>
    <x v="1"/>
    <x v="50"/>
    <n v="1521"/>
    <n v="1898.48858239534"/>
    <n v="0.15902295342881201"/>
    <n v="0.24818447231777779"/>
    <n v="-377.48858239534002"/>
  </r>
  <r>
    <x v="1"/>
    <x v="51"/>
    <n v="1512"/>
    <n v="1726.87574701377"/>
    <n v="0.27740482807980599"/>
    <n v="0.14211358929482146"/>
    <n v="-214.87574701377002"/>
  </r>
  <r>
    <x v="1"/>
    <x v="52"/>
    <n v="2313"/>
    <n v="2386.2680384147102"/>
    <n v="9.4584562491940999E-2"/>
    <n v="3.1676627070778292E-2"/>
    <n v="-73.26803841471019"/>
  </r>
  <r>
    <x v="1"/>
    <x v="53"/>
    <n v="2341"/>
    <n v="2594.55544309062"/>
    <n v="7.3871146499352697E-2"/>
    <n v="0.10831074032064074"/>
    <n v="-253.55544309061997"/>
  </r>
  <r>
    <x v="1"/>
    <x v="54"/>
    <n v="2372"/>
    <n v="2905.8544841974399"/>
    <n v="0.22557967195610101"/>
    <n v="0.22506512824512642"/>
    <n v="-533.85448419743989"/>
  </r>
  <r>
    <x v="1"/>
    <x v="55"/>
    <n v="2248"/>
    <n v="2491.2017612999498"/>
    <n v="0.19631915511808901"/>
    <n v="0.10818583687720186"/>
    <n v="-243.20176129994979"/>
  </r>
  <r>
    <x v="1"/>
    <x v="56"/>
    <n v="2282"/>
    <n v="2663.2138685694399"/>
    <n v="0.197735090397929"/>
    <n v="0.16705252785689742"/>
    <n v="-381.21386856943991"/>
  </r>
  <r>
    <x v="1"/>
    <x v="57"/>
    <n v="2493"/>
    <n v="3123.5964169119702"/>
    <n v="0.175956638097685"/>
    <n v="0.25294681785478146"/>
    <n v="-630.59641691197021"/>
  </r>
  <r>
    <x v="1"/>
    <x v="58"/>
    <n v="2239"/>
    <n v="2967.40631940905"/>
    <n v="5.4913275237558998E-2"/>
    <n v="0.32532662769497539"/>
    <n v="-728.40631940904996"/>
  </r>
  <r>
    <x v="1"/>
    <x v="59"/>
    <n v="3159"/>
    <n v="3260.5041970575799"/>
    <n v="5.9783182246681402E-2"/>
    <n v="3.2131749622532402E-2"/>
    <n v="-101.50419705757986"/>
  </r>
  <r>
    <x v="1"/>
    <x v="60"/>
    <n v="3951"/>
    <n v="3934.8070509120098"/>
    <n v="0.165533719785592"/>
    <n v="4.098443201212402E-3"/>
    <n v="16.1929490879902"/>
  </r>
  <r>
    <x v="1"/>
    <x v="61"/>
    <n v="4090"/>
    <n v="3974.0889257191602"/>
    <n v="7.1537320875214597E-2"/>
    <n v="2.8340115961085523E-2"/>
    <n v="115.91107428083978"/>
  </r>
  <r>
    <x v="1"/>
    <x v="62"/>
    <n v="4051"/>
    <n v="3783.3331004842698"/>
    <n v="0.33143315008652502"/>
    <n v="6.6074277836516954E-2"/>
    <n v="267.66689951573017"/>
  </r>
  <r>
    <x v="1"/>
    <x v="63"/>
    <n v="3816"/>
    <n v="3644.4411429212601"/>
    <n v="0.203499801338655"/>
    <n v="4.495777177115827E-2"/>
    <n v="171.55885707873995"/>
  </r>
  <r>
    <x v="1"/>
    <x v="64"/>
    <n v="2917"/>
    <n v="3519.0380330029402"/>
    <n v="1.998432717062E-2"/>
    <n v="0.20638945252072"/>
    <n v="-602.03803300294021"/>
  </r>
  <r>
    <x v="1"/>
    <x v="65"/>
    <n v="4396"/>
    <n v="4283.5430961956899"/>
    <n v="3.9287606608616202E-2"/>
    <n v="2.5581643267586454E-2"/>
    <n v="112.45690380431006"/>
  </r>
  <r>
    <x v="1"/>
    <x v="66"/>
    <n v="4649"/>
    <n v="4569.7565432702604"/>
    <n v="7.2334655319755706E-2"/>
    <n v="1.704526924709391E-2"/>
    <n v="79.243456729739592"/>
  </r>
  <r>
    <x v="1"/>
    <x v="67"/>
    <n v="4655"/>
    <n v="4506.2113030041601"/>
    <n v="3.0892895734675001E-2"/>
    <n v="3.1963200213929094E-2"/>
    <n v="148.78869699583993"/>
  </r>
  <r>
    <x v="1"/>
    <x v="68"/>
    <n v="4845"/>
    <n v="4930.82103087618"/>
    <n v="6.23935356698559E-2"/>
    <n v="1.7713319066291016E-2"/>
    <n v="-85.821030876179975"/>
  </r>
  <r>
    <x v="1"/>
    <x v="69"/>
    <n v="4796"/>
    <n v="5810.4794300794401"/>
    <n v="4.6334247009922599E-2"/>
    <n v="0.21152615306076733"/>
    <n v="-1014.4794300794401"/>
  </r>
  <r>
    <x v="1"/>
    <x v="70"/>
    <n v="5403"/>
    <n v="6216.8045179915398"/>
    <n v="4.0334789190133301E-2"/>
    <n v="0.15062086211207473"/>
    <n v="-813.8045179915398"/>
  </r>
  <r>
    <x v="1"/>
    <x v="71"/>
    <n v="4750"/>
    <n v="5928.9577399023201"/>
    <n v="1.14291880934436E-2"/>
    <n v="0.24820162945312002"/>
    <n v="-1178.9577399023201"/>
  </r>
  <r>
    <x v="1"/>
    <x v="72"/>
    <n v="5284"/>
    <n v="5850.3863052835804"/>
    <n v="9.93427826649107E-3"/>
    <n v="0.10718892984170712"/>
    <n v="-566.38630528358044"/>
  </r>
  <r>
    <x v="1"/>
    <x v="73"/>
    <n v="4649"/>
    <n v="5257.8653803257803"/>
    <n v="9.6862425516113501E-2"/>
    <n v="0.13096695640477099"/>
    <n v="-608.86538032578028"/>
  </r>
  <r>
    <x v="1"/>
    <x v="74"/>
    <n v="5070"/>
    <n v="5429.59128323391"/>
    <n v="2.8623007478313801E-2"/>
    <n v="7.0925302412999991E-2"/>
    <n v="-359.59128323390996"/>
  </r>
  <r>
    <x v="1"/>
    <x v="75"/>
    <n v="5232"/>
    <n v="5630.20120342267"/>
    <n v="0.105215864900204"/>
    <n v="7.6108792703109704E-2"/>
    <n v="-398.20120342267001"/>
  </r>
  <r>
    <x v="1"/>
    <x v="76"/>
    <n v="5558"/>
    <n v="5950.40647897696"/>
    <n v="2.1529677547799001E-2"/>
    <n v="7.0602101291284636E-2"/>
    <n v="-392.40647897695999"/>
  </r>
  <r>
    <x v="1"/>
    <x v="77"/>
    <n v="5753"/>
    <n v="6271.8979822171996"/>
    <n v="9.20449050531362E-2"/>
    <n v="9.0196068523761441E-2"/>
    <n v="-518.89798221719957"/>
  </r>
  <r>
    <x v="1"/>
    <x v="78"/>
    <n v="6022"/>
    <n v="6672.2378290383804"/>
    <n v="2.4905440383806699E-2"/>
    <n v="0.10797705563573237"/>
    <n v="-650.23782903838037"/>
  </r>
  <r>
    <x v="1"/>
    <x v="79"/>
    <n v="6348"/>
    <n v="6920.5566942534097"/>
    <n v="3.9348407721964802E-2"/>
    <n v="9.0194816360020427E-2"/>
    <n v="-572.55669425340966"/>
  </r>
  <r>
    <x v="1"/>
    <x v="80"/>
    <n v="6267"/>
    <n v="6980.4371850777197"/>
    <n v="2.08829037345395E-2"/>
    <n v="0.11384030398559435"/>
    <n v="-713.43718507771973"/>
  </r>
  <r>
    <x v="1"/>
    <x v="81"/>
    <n v="6252"/>
    <n v="6844.5930505163396"/>
    <n v="1.8812080076022902E-2"/>
    <n v="9.4784557024366542E-2"/>
    <n v="-592.59305051633964"/>
  </r>
  <r>
    <x v="1"/>
    <x v="82"/>
    <n v="6320"/>
    <n v="6952.8562055204302"/>
    <n v="2.1897943425547999E-2"/>
    <n v="0.10013547555703009"/>
    <n v="-632.85620552043019"/>
  </r>
  <r>
    <x v="1"/>
    <x v="83"/>
    <n v="6549"/>
    <n v="6980.4566001214798"/>
    <n v="2.7650030133873699E-2"/>
    <n v="6.5881294872725579E-2"/>
    <n v="-431.45660012147982"/>
  </r>
  <r>
    <x v="1"/>
    <x v="84"/>
    <n v="6250"/>
    <n v="6796.6020663810796"/>
    <n v="3.0850504164796601E-2"/>
    <n v="8.745633062097273E-2"/>
    <n v="-546.60206638107957"/>
  </r>
  <r>
    <x v="1"/>
    <x v="85"/>
    <n v="6035"/>
    <n v="6774.2727172354998"/>
    <n v="1.3466724052767101E-2"/>
    <n v="0.12249755049469757"/>
    <n v="-739.27271723549984"/>
  </r>
  <r>
    <x v="1"/>
    <x v="86"/>
    <n v="6423"/>
    <n v="7122.9844311842398"/>
    <n v="1.4594035166978199E-3"/>
    <n v="0.10898091720134515"/>
    <n v="-699.98443118423984"/>
  </r>
  <r>
    <x v="1"/>
    <x v="87"/>
    <n v="5980"/>
    <n v="7097.2877330416404"/>
    <n v="3.5426302938929698E-2"/>
    <n v="0.18683741355211378"/>
    <n v="-1117.2877330416404"/>
  </r>
  <r>
    <x v="1"/>
    <x v="88"/>
    <n v="6930"/>
    <n v="8021.6273648079996"/>
    <n v="6.2440988988673701E-2"/>
    <n v="0.15752198626378061"/>
    <n v="-1091.6273648079996"/>
  </r>
  <r>
    <x v="1"/>
    <x v="89"/>
    <n v="6882"/>
    <n v="7295.68509038917"/>
    <n v="2.873356915687E-2"/>
    <n v="6.0111172680786105E-2"/>
    <n v="-413.68509038917"/>
  </r>
  <r>
    <x v="1"/>
    <x v="90"/>
    <n v="6777"/>
    <n v="6726.58756200891"/>
    <n v="5.0872496578351203E-2"/>
    <n v="7.4387543147543126E-3"/>
    <n v="50.412437991089973"/>
  </r>
  <r>
    <x v="1"/>
    <x v="91"/>
    <n v="6850"/>
    <n v="6867.5211192939296"/>
    <n v="7.2088824728086906E-2"/>
    <n v="2.5578276341503047E-3"/>
    <n v="-17.521119293929587"/>
  </r>
  <r>
    <x v="1"/>
    <x v="92"/>
    <n v="6314"/>
    <n v="6609.7550388531499"/>
    <n v="3.5697025794186099E-2"/>
    <n v="4.6841152811712056E-2"/>
    <n v="-295.75503885314993"/>
  </r>
  <r>
    <x v="1"/>
    <x v="93"/>
    <n v="7212"/>
    <n v="8373.9944127018298"/>
    <n v="3.1768260925197703E-2"/>
    <n v="0.16111958024151826"/>
    <n v="-1161.9944127018298"/>
  </r>
  <r>
    <x v="1"/>
    <x v="94"/>
    <n v="7108"/>
    <n v="8552.5056403239796"/>
    <n v="2.80875723538394E-2"/>
    <n v="0.2032225155211001"/>
    <n v="-1444.5056403239796"/>
  </r>
  <r>
    <x v="1"/>
    <x v="95"/>
    <n v="5579"/>
    <n v="6777.6685093848"/>
    <n v="7.6256115583353296E-2"/>
    <n v="0.21485364928926332"/>
    <n v="-1198.6685093848"/>
  </r>
  <r>
    <x v="1"/>
    <x v="96"/>
    <n v="6641"/>
    <n v="7114.5698415029201"/>
    <n v="7.0925585528144302E-3"/>
    <n v="7.1310019801674465E-2"/>
    <n v="-473.5698415029201"/>
  </r>
  <r>
    <x v="1"/>
    <x v="97"/>
    <n v="5800"/>
    <n v="6185.7014666223704"/>
    <n v="3.7447010570906797E-2"/>
    <n v="6.6500252865925924E-2"/>
    <n v="-385.70146662237039"/>
  </r>
  <r>
    <x v="1"/>
    <x v="98"/>
    <n v="6382"/>
    <n v="6131.10936734608"/>
    <n v="3.25736402267853E-2"/>
    <n v="3.9312226990586015E-2"/>
    <n v="250.89063265391997"/>
  </r>
  <r>
    <x v="1"/>
    <x v="99"/>
    <n v="6641"/>
    <n v="6076.6180135621698"/>
    <n v="0.169512542866813"/>
    <n v="8.498448824541939E-2"/>
    <n v="564.38198643783016"/>
  </r>
  <r>
    <x v="2"/>
    <x v="0"/>
    <n v="5957"/>
    <n v="6823.22936202652"/>
    <n v="8.5229270559117297E-3"/>
    <n v="0.14541369179562197"/>
    <n v="-866.22936202651999"/>
  </r>
  <r>
    <x v="2"/>
    <x v="1"/>
    <n v="6752"/>
    <n v="7350.8816200578704"/>
    <n v="6.1629361515931097E-2"/>
    <n v="8.8696922401935774E-2"/>
    <n v="-598.88162005787035"/>
  </r>
  <r>
    <x v="2"/>
    <x v="2"/>
    <n v="6673"/>
    <n v="7432.9992001304099"/>
    <n v="0.15731694165100699"/>
    <n v="0.11389168292078675"/>
    <n v="-759.99920013040992"/>
  </r>
  <r>
    <x v="2"/>
    <x v="3"/>
    <n v="6926"/>
    <n v="7470.4129521736904"/>
    <n v="8.1316878250143904E-3"/>
    <n v="7.8604237969057245E-2"/>
    <n v="-544.41295217369043"/>
  </r>
  <r>
    <x v="2"/>
    <x v="4"/>
    <n v="6196"/>
    <n v="7240.28971218069"/>
    <n v="9.7106576898569705E-2"/>
    <n v="0.16854256168184151"/>
    <n v="-1044.28971218069"/>
  </r>
  <r>
    <x v="2"/>
    <x v="5"/>
    <n v="6469"/>
    <n v="7414.7532937923097"/>
    <n v="8.7079336118924197E-2"/>
    <n v="0.14619775758112688"/>
    <n v="-945.75329379230971"/>
  </r>
  <r>
    <x v="2"/>
    <x v="6"/>
    <n v="6396"/>
    <n v="7225.8839079982699"/>
    <n v="0.184901321461793"/>
    <n v="0.12975045465889148"/>
    <n v="-829.88390799826993"/>
  </r>
  <r>
    <x v="2"/>
    <x v="7"/>
    <n v="3223"/>
    <n v="4285.5119921206997"/>
    <n v="0.16554132288920301"/>
    <n v="0.32966552656552889"/>
    <n v="-1062.5119921206997"/>
  </r>
  <r>
    <x v="2"/>
    <x v="8"/>
    <n v="8432"/>
    <n v="7644.2480142556196"/>
    <n v="6.0867624600486898E-2"/>
    <n v="9.3424096981069779E-2"/>
    <n v="787.75198574438036"/>
  </r>
  <r>
    <x v="2"/>
    <x v="9"/>
    <n v="7272"/>
    <n v="7430.3618325528296"/>
    <n v="5.5061976218042E-2"/>
    <n v="2.1776929668980965E-2"/>
    <n v="-158.36183255282958"/>
  </r>
  <r>
    <x v="2"/>
    <x v="10"/>
    <n v="5263"/>
    <n v="6756.4437626082899"/>
    <n v="3.9184000221019102E-2"/>
    <n v="0.28376282778040851"/>
    <n v="-1493.4437626082899"/>
  </r>
  <r>
    <x v="2"/>
    <x v="11"/>
    <n v="2800"/>
    <n v="5656.2001241078297"/>
    <n v="7.2350829568138902E-2"/>
    <n v="1.0200714728956535"/>
    <n v="-2856.2001241078297"/>
  </r>
  <r>
    <x v="2"/>
    <x v="12"/>
    <n v="3371"/>
    <n v="5097.3748832384899"/>
    <n v="2.5429777546407399E-2"/>
    <n v="0.51212544741574906"/>
    <n v="-1726.3748832384899"/>
  </r>
  <r>
    <x v="2"/>
    <x v="13"/>
    <n v="2429"/>
    <n v="4890.7346810400704"/>
    <n v="1.16369744776812E-2"/>
    <n v="1.013476608085661"/>
    <n v="-2461.7346810400704"/>
  </r>
  <r>
    <x v="2"/>
    <x v="14"/>
    <n v="2874"/>
    <n v="5616.2143664570904"/>
    <n v="3.1609840944746299E-3"/>
    <n v="0.95414556940051853"/>
    <n v="-2742.2143664570904"/>
  </r>
  <r>
    <x v="2"/>
    <x v="15"/>
    <n v="2570"/>
    <n v="5083.85693940898"/>
    <n v="1.0012918736654499"/>
    <n v="0.97815445113189881"/>
    <n v="-2513.85693940898"/>
  </r>
  <r>
    <x v="2"/>
    <x v="16"/>
    <n v="3424"/>
    <n v="5150.9442617721797"/>
    <n v="0.23955423516434099"/>
    <n v="0.50436456243346373"/>
    <n v="-1726.9442617721797"/>
  </r>
  <r>
    <x v="2"/>
    <x v="17"/>
    <n v="4878"/>
    <n v="7105.5108768215096"/>
    <n v="0.17523408606464699"/>
    <n v="0.45664429619137137"/>
    <n v="-2227.5108768215096"/>
  </r>
  <r>
    <x v="2"/>
    <x v="18"/>
    <n v="3962"/>
    <n v="6192.9127275142"/>
    <n v="0.16091972693745599"/>
    <n v="0.56307741734331151"/>
    <n v="-2230.9127275142"/>
  </r>
  <r>
    <x v="2"/>
    <x v="19"/>
    <n v="4025"/>
    <n v="6014.4940425995901"/>
    <n v="1.1739135530671501"/>
    <n v="0.49428423418623357"/>
    <n v="-1989.4940425995901"/>
  </r>
  <r>
    <x v="2"/>
    <x v="20"/>
    <n v="3725"/>
    <n v="5609.5600344351997"/>
    <n v="0.70704804185643699"/>
    <n v="0.50592215689535558"/>
    <n v="-1884.5600344351997"/>
  </r>
  <r>
    <x v="2"/>
    <x v="21"/>
    <n v="4390"/>
    <n v="6049.3294289389996"/>
    <n v="0.76207330901498105"/>
    <n v="0.37797936877881538"/>
    <n v="-1659.3294289389996"/>
  </r>
  <r>
    <x v="2"/>
    <x v="22"/>
    <n v="3846"/>
    <n v="6144.3079975755199"/>
    <n v="0.74642511536223699"/>
    <n v="0.59758398272894431"/>
    <n v="-2298.3079975755199"/>
  </r>
  <r>
    <x v="2"/>
    <x v="23"/>
    <n v="5181"/>
    <n v="5388.3075571125901"/>
    <n v="1.23975473410718"/>
    <n v="4.0013039396369444E-2"/>
    <n v="-207.30755711259008"/>
  </r>
  <r>
    <x v="2"/>
    <x v="24"/>
    <n v="4623"/>
    <n v="5131.1242660072503"/>
    <n v="0.47587736361113597"/>
    <n v="0.10991223577920188"/>
    <n v="-508.1242660072503"/>
  </r>
  <r>
    <x v="2"/>
    <x v="25"/>
    <n v="4434"/>
    <n v="4886.98361451662"/>
    <n v="0.138824361089776"/>
    <n v="0.10216139253870547"/>
    <n v="-452.98361451662004"/>
  </r>
  <r>
    <x v="2"/>
    <x v="26"/>
    <n v="4417"/>
    <n v="4902.17234733448"/>
    <n v="5.2825713575971801E-2"/>
    <n v="0.10984205282646141"/>
    <n v="-485.17234733448004"/>
  </r>
  <r>
    <x v="2"/>
    <x v="27"/>
    <n v="4464"/>
    <n v="5323.0876758008299"/>
    <n v="2.4543813604467099E-2"/>
    <n v="0.19244795604857301"/>
    <n v="-859.08767580082986"/>
  </r>
  <r>
    <x v="2"/>
    <x v="28"/>
    <n v="4544"/>
    <n v="5450.7741856244202"/>
    <n v="0.12483167257675699"/>
    <n v="0.19955417817438825"/>
    <n v="-906.77418562442017"/>
  </r>
  <r>
    <x v="2"/>
    <x v="29"/>
    <n v="4199"/>
    <n v="5110.9679493700496"/>
    <n v="0.107106547175852"/>
    <n v="0.21718693721601562"/>
    <n v="-911.96794937004961"/>
  </r>
  <r>
    <x v="2"/>
    <x v="30"/>
    <n v="4485"/>
    <n v="5488.46626067121"/>
    <n v="0.28996374790597801"/>
    <n v="0.2237382966936923"/>
    <n v="-1003.46626067121"/>
  </r>
  <r>
    <x v="2"/>
    <x v="31"/>
    <n v="4737"/>
    <n v="5781.6189319445002"/>
    <n v="3.0506944101555598E-2"/>
    <n v="0.22052331263341782"/>
    <n v="-1044.6189319445002"/>
  </r>
  <r>
    <x v="2"/>
    <x v="32"/>
    <n v="4329"/>
    <n v="5559.6276084721903"/>
    <n v="7.30483096809669E-2"/>
    <n v="0.28427526183233781"/>
    <n v="-1230.6276084721903"/>
  </r>
  <r>
    <x v="2"/>
    <x v="33"/>
    <n v="4549"/>
    <n v="5796.60326031354"/>
    <n v="7.7489362847183094E-2"/>
    <n v="0.27425879540856013"/>
    <n v="-1247.60326031354"/>
  </r>
  <r>
    <x v="2"/>
    <x v="34"/>
    <n v="4400"/>
    <n v="5853.1059250255003"/>
    <n v="0.117333361074274"/>
    <n v="0.33025134659670458"/>
    <n v="-1453.1059250255003"/>
  </r>
  <r>
    <x v="2"/>
    <x v="35"/>
    <n v="3810"/>
    <n v="5228.3466773377704"/>
    <n v="0.105782182782099"/>
    <n v="0.37226946911752506"/>
    <n v="-1418.3466773377704"/>
  </r>
  <r>
    <x v="2"/>
    <x v="36"/>
    <n v="4895"/>
    <n v="6479.1657739641296"/>
    <n v="9.7538887877227198E-2"/>
    <n v="0.32362937159634925"/>
    <n v="-1584.1657739641296"/>
  </r>
  <r>
    <x v="2"/>
    <x v="37"/>
    <n v="4859"/>
    <n v="6369.4969161880199"/>
    <n v="0.18106488255795"/>
    <n v="0.31086579876271248"/>
    <n v="-1510.4969161880199"/>
  </r>
  <r>
    <x v="2"/>
    <x v="38"/>
    <n v="4866"/>
    <n v="6532.1877565878203"/>
    <n v="0.13088940657665099"/>
    <n v="0.34241425330616942"/>
    <n v="-1666.1877565878203"/>
  </r>
  <r>
    <x v="2"/>
    <x v="39"/>
    <n v="5177"/>
    <n v="6830.1593068249304"/>
    <n v="9.9335713666673001E-2"/>
    <n v="0.31932766212573505"/>
    <n v="-1653.1593068249304"/>
  </r>
  <r>
    <x v="2"/>
    <x v="40"/>
    <n v="4271"/>
    <n v="5973.5383484533804"/>
    <n v="0.22943577514960301"/>
    <n v="0.39862756929369714"/>
    <n v="-1702.5383484533804"/>
  </r>
  <r>
    <x v="2"/>
    <x v="41"/>
    <n v="5497"/>
    <n v="6866.6855707030199"/>
    <n v="0.21817014450383401"/>
    <n v="0.24916965084646533"/>
    <n v="-1369.6855707030199"/>
  </r>
  <r>
    <x v="2"/>
    <x v="42"/>
    <n v="5455"/>
    <n v="6825.1069212572902"/>
    <n v="0.32872430343179998"/>
    <n v="0.25116533845229883"/>
    <n v="-1370.1069212572902"/>
  </r>
  <r>
    <x v="2"/>
    <x v="43"/>
    <n v="4723"/>
    <n v="6818.6091199331004"/>
    <n v="0.52206507022859605"/>
    <n v="0.44370296843809026"/>
    <n v="-2095.6091199331004"/>
  </r>
  <r>
    <x v="2"/>
    <x v="44"/>
    <n v="6866"/>
    <n v="8437.4408740960698"/>
    <n v="0.19390071937226699"/>
    <n v="0.22887283339587383"/>
    <n v="-1571.4408740960698"/>
  </r>
  <r>
    <x v="2"/>
    <x v="45"/>
    <n v="6896"/>
    <n v="7557.12475167915"/>
    <n v="0.247215649879576"/>
    <n v="9.587075865416908E-2"/>
    <n v="-661.12475167914999"/>
  </r>
  <r>
    <x v="2"/>
    <x v="46"/>
    <n v="8103"/>
    <n v="8085.6582024831596"/>
    <n v="0.36936311335517102"/>
    <n v="2.1401700008441831E-3"/>
    <n v="17.341797516840415"/>
  </r>
  <r>
    <x v="2"/>
    <x v="47"/>
    <n v="7866"/>
    <n v="7277.7307708595099"/>
    <n v="0.37842198773924102"/>
    <n v="7.478632457926393E-2"/>
    <n v="588.2692291404901"/>
  </r>
  <r>
    <x v="2"/>
    <x v="48"/>
    <n v="8123"/>
    <n v="8360.7435966072699"/>
    <n v="0.61430288613129203"/>
    <n v="2.9267954771299995E-2"/>
    <n v="-237.74359660726986"/>
  </r>
  <r>
    <x v="2"/>
    <x v="49"/>
    <n v="8452"/>
    <n v="8529.9772350369894"/>
    <n v="0.18777894867985101"/>
    <n v="9.2258915093456507E-3"/>
    <n v="-77.977235036989441"/>
  </r>
  <r>
    <x v="2"/>
    <x v="50"/>
    <n v="4027"/>
    <n v="5101.0091412797301"/>
    <n v="0.165309698762066"/>
    <n v="0.26670204650601692"/>
    <n v="-1074.0091412797301"/>
  </r>
  <r>
    <x v="2"/>
    <x v="51"/>
    <n v="3003"/>
    <n v="4519.7938308781104"/>
    <n v="0.44394551494520701"/>
    <n v="0.50509285077526156"/>
    <n v="-1516.7938308781104"/>
  </r>
  <r>
    <x v="2"/>
    <x v="52"/>
    <n v="6140"/>
    <n v="6757.4372050369202"/>
    <n v="6.1105979000323198E-2"/>
    <n v="0.1005598053806059"/>
    <n v="-617.4372050369202"/>
  </r>
  <r>
    <x v="2"/>
    <x v="53"/>
    <n v="6981"/>
    <n v="7325.9581530144997"/>
    <n v="8.1652866289523104E-2"/>
    <n v="4.9413859477796827E-2"/>
    <n v="-344.95815301449966"/>
  </r>
  <r>
    <x v="2"/>
    <x v="54"/>
    <n v="7331"/>
    <n v="7618.2369414846398"/>
    <n v="0.102688684719951"/>
    <n v="3.9181140565358048E-2"/>
    <n v="-287.23694148463983"/>
  </r>
  <r>
    <x v="2"/>
    <x v="55"/>
    <n v="7220"/>
    <n v="7546.1416548227999"/>
    <n v="2.6196175864750901E-2"/>
    <n v="4.5171974352188345E-2"/>
    <n v="-326.14165482279986"/>
  </r>
  <r>
    <x v="2"/>
    <x v="56"/>
    <n v="7570"/>
    <n v="7656.4919379282201"/>
    <n v="8.6444278680228893E-3"/>
    <n v="1.1425619277175702E-2"/>
    <n v="-86.491937928220068"/>
  </r>
  <r>
    <x v="2"/>
    <x v="57"/>
    <n v="7852"/>
    <n v="7846.98346027766"/>
    <n v="5.6314297705713397E-2"/>
    <n v="6.3888687243249937E-4"/>
    <n v="5.016539722339985"/>
  </r>
  <r>
    <x v="2"/>
    <x v="58"/>
    <n v="7205"/>
    <n v="7766.0079547599898"/>
    <n v="1.3222604989426401E-2"/>
    <n v="7.7863699480914622E-2"/>
    <n v="-561.00795475998984"/>
  </r>
  <r>
    <x v="2"/>
    <x v="59"/>
    <n v="8367"/>
    <n v="7314.5004121609099"/>
    <n v="0.51272796830476497"/>
    <n v="0.12579175186316363"/>
    <n v="1052.4995878390901"/>
  </r>
  <r>
    <x v="2"/>
    <x v="60"/>
    <n v="7048"/>
    <n v="8680.0178573691592"/>
    <n v="0.19974155015964601"/>
    <n v="0.23155758475725868"/>
    <n v="-1632.0178573691592"/>
  </r>
  <r>
    <x v="2"/>
    <x v="61"/>
    <n v="7158"/>
    <n v="8354.9337629886704"/>
    <n v="7.8768823809984793E-3"/>
    <n v="0.1672162284141758"/>
    <n v="-1196.9337629886704"/>
  </r>
  <r>
    <x v="2"/>
    <x v="62"/>
    <n v="7734"/>
    <n v="7789.1561099070796"/>
    <n v="5.9399011439755803E-2"/>
    <n v="7.1316407948124588E-3"/>
    <n v="-55.156109907079554"/>
  </r>
  <r>
    <x v="2"/>
    <x v="63"/>
    <n v="7534"/>
    <n v="6901.4103650528696"/>
    <n v="5.4494269905591398E-2"/>
    <n v="8.3964644935907939E-2"/>
    <n v="632.58963494713043"/>
  </r>
  <r>
    <x v="2"/>
    <x v="64"/>
    <n v="4898"/>
    <n v="6488.7047070982999"/>
    <n v="3.4901915162114903E-2"/>
    <n v="0.32476617131447527"/>
    <n v="-1590.7047070982999"/>
  </r>
  <r>
    <x v="2"/>
    <x v="65"/>
    <n v="7742"/>
    <n v="7479.7899354073397"/>
    <n v="6.74910314160099E-2"/>
    <n v="3.3868517772237185E-2"/>
    <n v="262.21006459266027"/>
  </r>
  <r>
    <x v="2"/>
    <x v="66"/>
    <n v="8277"/>
    <n v="7824.3743518740202"/>
    <n v="0.273487787052697"/>
    <n v="5.4684746662556454E-2"/>
    <n v="452.62564812597975"/>
  </r>
  <r>
    <x v="2"/>
    <x v="67"/>
    <n v="7102"/>
    <n v="7344.17880258478"/>
    <n v="0.118208200170347"/>
    <n v="3.4100084847195157E-2"/>
    <n v="-242.17880258477999"/>
  </r>
  <r>
    <x v="2"/>
    <x v="68"/>
    <n v="7902"/>
    <n v="8325.4454324928593"/>
    <n v="8.0828558778547298E-3"/>
    <n v="5.3587121297501802E-2"/>
    <n v="-423.44543249285925"/>
  </r>
  <r>
    <x v="2"/>
    <x v="69"/>
    <n v="7396"/>
    <n v="9202.9089766869492"/>
    <n v="2.53579950568288E-2"/>
    <n v="0.24430894763209157"/>
    <n v="-1806.9089766869492"/>
  </r>
  <r>
    <x v="2"/>
    <x v="70"/>
    <n v="6986"/>
    <n v="8329.1611850785303"/>
    <n v="0.108200213840381"/>
    <n v="0.19226469869432153"/>
    <n v="-1343.1611850785303"/>
  </r>
  <r>
    <x v="2"/>
    <x v="71"/>
    <n v="6363"/>
    <n v="7699.2468293543097"/>
    <n v="0.100239054530814"/>
    <n v="0.21000264487730783"/>
    <n v="-1336.2468293543097"/>
  </r>
  <r>
    <x v="2"/>
    <x v="72"/>
    <n v="5662"/>
    <n v="7240.7426972754702"/>
    <n v="0.170133888759498"/>
    <n v="0.27883127821891029"/>
    <n v="-1578.7426972754702"/>
  </r>
  <r>
    <x v="2"/>
    <x v="73"/>
    <n v="4228"/>
    <n v="5317.1221613400903"/>
    <n v="8.0498507637460706E-2"/>
    <n v="0.25759748376066471"/>
    <n v="-1089.1221613400903"/>
  </r>
  <r>
    <x v="2"/>
    <x v="74"/>
    <n v="5690"/>
    <n v="7324.3845612186296"/>
    <n v="8.7408111502977004E-2"/>
    <n v="0.28723805996812474"/>
    <n v="-1634.3845612186296"/>
  </r>
  <r>
    <x v="2"/>
    <x v="75"/>
    <n v="7544"/>
    <n v="8299.1120288135899"/>
    <n v="3.0653741251422998E-3"/>
    <n v="0.10009438345885338"/>
    <n v="-755.11202881358986"/>
  </r>
  <r>
    <x v="2"/>
    <x v="76"/>
    <n v="7480"/>
    <n v="8255.5859045491197"/>
    <n v="0.12247648280986501"/>
    <n v="0.10368795515362564"/>
    <n v="-775.58590454911973"/>
  </r>
  <r>
    <x v="2"/>
    <x v="77"/>
    <n v="7157"/>
    <n v="8385.4330905849001"/>
    <n v="8.2561972075864007E-2"/>
    <n v="0.17164078392970519"/>
    <n v="-1228.4330905849001"/>
  </r>
  <r>
    <x v="2"/>
    <x v="78"/>
    <n v="7052"/>
    <n v="8564.2906551173492"/>
    <n v="6.7377347611050596E-3"/>
    <n v="0.21444847633541536"/>
    <n v="-1512.2906551173492"/>
  </r>
  <r>
    <x v="2"/>
    <x v="79"/>
    <n v="8367"/>
    <n v="9024.9699900581909"/>
    <n v="2.5928451748642199E-2"/>
    <n v="7.8638698465183565E-2"/>
    <n v="-657.96999005819089"/>
  </r>
  <r>
    <x v="2"/>
    <x v="80"/>
    <n v="8586"/>
    <n v="9162.0197754046694"/>
    <n v="0.127728800473525"/>
    <n v="6.7088257093485842E-2"/>
    <n v="-576.01977540466942"/>
  </r>
  <r>
    <x v="2"/>
    <x v="81"/>
    <n v="7811"/>
    <n v="8712.1452100991901"/>
    <n v="0.54611410489500201"/>
    <n v="0.11536873769033287"/>
    <n v="-901.14521009919008"/>
  </r>
  <r>
    <x v="2"/>
    <x v="82"/>
    <n v="8683"/>
    <n v="9086.8447167198592"/>
    <n v="0.13888102410304001"/>
    <n v="4.6509814202448374E-2"/>
    <n v="-403.84471671985921"/>
  </r>
  <r>
    <x v="2"/>
    <x v="83"/>
    <n v="9317"/>
    <n v="9319.2170820957399"/>
    <n v="0.15866486833327301"/>
    <n v="2.3796094190618196E-4"/>
    <n v="-2.2170820957398973"/>
  </r>
  <r>
    <x v="2"/>
    <x v="84"/>
    <n v="8954"/>
    <n v="9035.8447474934401"/>
    <n v="0.13496836355194899"/>
    <n v="9.1405793492785447E-3"/>
    <n v="-81.844747493440082"/>
  </r>
  <r>
    <x v="2"/>
    <x v="85"/>
    <n v="9016"/>
    <n v="9117.9718836913908"/>
    <n v="3.8405513965516301E-2"/>
    <n v="1.1310102450242986E-2"/>
    <n v="-101.97188369139076"/>
  </r>
  <r>
    <x v="2"/>
    <x v="86"/>
    <n v="8539"/>
    <n v="9079.73139673896"/>
    <n v="2.04529470935098E-2"/>
    <n v="6.3324908858058318E-2"/>
    <n v="-540.73139673896003"/>
  </r>
  <r>
    <x v="2"/>
    <x v="87"/>
    <n v="7073"/>
    <n v="8822.5761494965009"/>
    <n v="0.137148862963413"/>
    <n v="0.24735984016633689"/>
    <n v="-1749.5761494965009"/>
  </r>
  <r>
    <x v="2"/>
    <x v="88"/>
    <n v="9979"/>
    <n v="10349.9547128424"/>
    <n v="0.133854439993874"/>
    <n v="3.7173535709229391E-2"/>
    <n v="-370.95471284240011"/>
  </r>
  <r>
    <x v="2"/>
    <x v="89"/>
    <n v="9414"/>
    <n v="9498.4575490350708"/>
    <n v="4.9750099160800199E-2"/>
    <n v="8.9714838575600982E-3"/>
    <n v="-84.45754903507077"/>
  </r>
  <r>
    <x v="2"/>
    <x v="90"/>
    <n v="8791"/>
    <n v="8940.7443646014399"/>
    <n v="0.108502321766513"/>
    <n v="1.7033826026781922E-2"/>
    <n v="-149.74436460143988"/>
  </r>
  <r>
    <x v="2"/>
    <x v="91"/>
    <n v="8522"/>
    <n v="9195.8522096081506"/>
    <n v="3.6350836198243003E-2"/>
    <n v="7.9072073410954069E-2"/>
    <n v="-673.85220960815059"/>
  </r>
  <r>
    <x v="2"/>
    <x v="92"/>
    <n v="7132"/>
    <n v="8717.0495407842409"/>
    <n v="1.1986040733928901E-3"/>
    <n v="0.22224474772633776"/>
    <n v="-1585.0495407842409"/>
  </r>
  <r>
    <x v="2"/>
    <x v="93"/>
    <n v="9296"/>
    <n v="10952.389524759101"/>
    <n v="0.112332929744781"/>
    <n v="0.17818303837770016"/>
    <n v="-1656.3895247591008"/>
  </r>
  <r>
    <x v="2"/>
    <x v="94"/>
    <n v="9188"/>
    <n v="7616.2250091976302"/>
    <n v="0.10797863996557901"/>
    <n v="0.1710682401831051"/>
    <n v="1571.7749908023698"/>
  </r>
  <r>
    <x v="2"/>
    <x v="95"/>
    <n v="7072"/>
    <n v="9199.0094151571902"/>
    <n v="0.10419529924009301"/>
    <n v="0.30076490598942168"/>
    <n v="-2127.0094151571902"/>
  </r>
  <r>
    <x v="2"/>
    <x v="96"/>
    <n v="8603"/>
    <n v="10163.030204384901"/>
    <n v="0.13548543180009101"/>
    <n v="0.18133560436881327"/>
    <n v="-1560.0302043849006"/>
  </r>
  <r>
    <x v="2"/>
    <x v="97"/>
    <n v="7026"/>
    <n v="9409.7914449380605"/>
    <n v="0.106570758583239"/>
    <n v="0.33928144676032745"/>
    <n v="-2383.7914449380605"/>
  </r>
  <r>
    <x v="2"/>
    <x v="98"/>
    <n v="8468"/>
    <n v="10136.898750129099"/>
    <n v="4.3550293232206702E-2"/>
    <n v="0.1970829889146315"/>
    <n v="-1668.8987501290994"/>
  </r>
  <r>
    <x v="2"/>
    <x v="99"/>
    <n v="5138"/>
    <n v="6925.7629952843799"/>
    <n v="5.1324094185456498E-2"/>
    <n v="0.34794920110634098"/>
    <n v="-1787.7629952843799"/>
  </r>
  <r>
    <x v="3"/>
    <x v="0"/>
    <n v="1"/>
    <n v="71.854659387146995"/>
    <n v="6.2354155478289403E-2"/>
    <n v="70.854659387146995"/>
    <n v="-70.854659387146995"/>
  </r>
  <r>
    <x v="3"/>
    <x v="1"/>
    <n v="1"/>
    <n v="71.854659387146995"/>
    <n v="7.5521313449522398E-2"/>
    <n v="70.854659387146995"/>
    <n v="-70.854659387146995"/>
  </r>
  <r>
    <x v="3"/>
    <x v="2"/>
    <n v="0.1"/>
    <n v="71.854659387146995"/>
    <n v="1.8022198783873601E-2"/>
    <n v="717.54659387147001"/>
    <n v="-71.754659387147001"/>
  </r>
  <r>
    <x v="3"/>
    <x v="3"/>
    <n v="0.1"/>
    <n v="71.854659387146995"/>
    <n v="2.3160919559014299E-2"/>
    <n v="717.54659387147001"/>
    <n v="-71.754659387147001"/>
  </r>
  <r>
    <x v="3"/>
    <x v="4"/>
    <n v="0.1"/>
    <n v="56.7837019530023"/>
    <n v="0.134627101722362"/>
    <n v="566.83701953002299"/>
    <n v="-56.683701953002299"/>
  </r>
  <r>
    <x v="3"/>
    <x v="5"/>
    <n v="0.1"/>
    <n v="42.609871397539898"/>
    <n v="4.9133977955096803E-2"/>
    <n v="425.09871397539894"/>
    <n v="-42.509871397539897"/>
  </r>
  <r>
    <x v="3"/>
    <x v="6"/>
    <n v="2"/>
    <n v="70.335300453875902"/>
    <n v="8.1658915286107595E-2"/>
    <n v="34.167650226937951"/>
    <n v="-68.335300453875902"/>
  </r>
  <r>
    <x v="3"/>
    <x v="7"/>
    <n v="1"/>
    <n v="-36.716220007969497"/>
    <n v="5.9286011267619697E-2"/>
    <n v="37.716220007969497"/>
    <n v="37.716220007969497"/>
  </r>
  <r>
    <x v="3"/>
    <x v="8"/>
    <n v="1"/>
    <n v="53.603540210137602"/>
    <n v="0.21811470086627499"/>
    <n v="52.603540210137602"/>
    <n v="-52.603540210137602"/>
  </r>
  <r>
    <x v="3"/>
    <x v="9"/>
    <n v="3"/>
    <n v="56.826717267495397"/>
    <n v="0.25789653266742701"/>
    <n v="17.942239089165131"/>
    <n v="-53.826717267495397"/>
  </r>
  <r>
    <x v="3"/>
    <x v="10"/>
    <n v="0.1"/>
    <n v="-135.30293579309401"/>
    <n v="0.21774519839033199"/>
    <n v="1354.02935793094"/>
    <n v="135.402935793094"/>
  </r>
  <r>
    <x v="3"/>
    <x v="11"/>
    <n v="0.1"/>
    <n v="-358.056728438265"/>
    <n v="0.40135705580465703"/>
    <n v="3581.5672843826501"/>
    <n v="358.15672843826502"/>
  </r>
  <r>
    <x v="3"/>
    <x v="12"/>
    <n v="1"/>
    <n v="-309.49622422629102"/>
    <n v="196.97771700956599"/>
    <n v="310.49622422629102"/>
    <n v="310.49622422629102"/>
  </r>
  <r>
    <x v="3"/>
    <x v="13"/>
    <n v="1"/>
    <n v="-286.33439328857901"/>
    <n v="169.50868829846999"/>
    <n v="287.33439328857901"/>
    <n v="287.33439328857901"/>
  </r>
  <r>
    <x v="3"/>
    <x v="14"/>
    <n v="8"/>
    <n v="-265.04534821640902"/>
    <n v="1696.08364370087"/>
    <n v="34.130668527051128"/>
    <n v="273.04534821640902"/>
  </r>
  <r>
    <x v="3"/>
    <x v="15"/>
    <n v="42"/>
    <n v="-267.26102597780698"/>
    <n v="1652.2149577796199"/>
    <n v="7.3633577613763563"/>
    <n v="309.26102597780698"/>
  </r>
  <r>
    <x v="3"/>
    <x v="16"/>
    <n v="57"/>
    <n v="-249.256044030786"/>
    <n v="1535.45183637227"/>
    <n v="5.3729130531716844"/>
    <n v="306.25604403078603"/>
  </r>
  <r>
    <x v="3"/>
    <x v="17"/>
    <n v="91"/>
    <n v="-218.417952524063"/>
    <n v="1312.7428068833799"/>
    <n v="3.4001972804842091"/>
    <n v="309.41795252406303"/>
  </r>
  <r>
    <x v="3"/>
    <x v="18"/>
    <n v="130"/>
    <n v="-247.25284270420099"/>
    <n v="71.5548721601495"/>
    <n v="2.901944943878469"/>
    <n v="377.25284270420099"/>
  </r>
  <r>
    <x v="3"/>
    <x v="19"/>
    <n v="140"/>
    <n v="-248.443478111872"/>
    <n v="144.93364586854901"/>
    <n v="2.7745962722276567"/>
    <n v="388.44347811187197"/>
  </r>
  <r>
    <x v="3"/>
    <x v="20"/>
    <n v="173"/>
    <n v="-233.00964755002499"/>
    <n v="130.842800516387"/>
    <n v="2.3468765754336705"/>
    <n v="406.00964755002497"/>
  </r>
  <r>
    <x v="3"/>
    <x v="21"/>
    <n v="196"/>
    <n v="-193.71021685580999"/>
    <n v="53.7127637323253"/>
    <n v="1.9883174329378062"/>
    <n v="389.71021685581002"/>
  </r>
  <r>
    <x v="3"/>
    <x v="22"/>
    <n v="181"/>
    <n v="-200.358014248823"/>
    <n v="1053.3075168303101"/>
    <n v="2.106950354965873"/>
    <n v="381.358014248823"/>
  </r>
  <r>
    <x v="3"/>
    <x v="23"/>
    <n v="206"/>
    <n v="-183.53241373100499"/>
    <n v="722.66028456165702"/>
    <n v="1.8909340472378884"/>
    <n v="389.53241373100502"/>
  </r>
  <r>
    <x v="3"/>
    <x v="24"/>
    <n v="186"/>
    <n v="-196.858570342994"/>
    <n v="59.886178727651398"/>
    <n v="2.0583794104462041"/>
    <n v="382.85857034299397"/>
  </r>
  <r>
    <x v="3"/>
    <x v="25"/>
    <n v="169"/>
    <n v="-176.87220192490199"/>
    <n v="157.117444196592"/>
    <n v="2.0465810764787102"/>
    <n v="345.87220192490201"/>
  </r>
  <r>
    <x v="3"/>
    <x v="26"/>
    <n v="186"/>
    <n v="-142.25893864352199"/>
    <n v="22.2517998611624"/>
    <n v="1.7648330034597959"/>
    <n v="328.25893864352201"/>
  </r>
  <r>
    <x v="3"/>
    <x v="27"/>
    <n v="228"/>
    <n v="-147.96909164936301"/>
    <n v="2.5031777730289"/>
    <n v="1.6489872440761535"/>
    <n v="375.96909164936301"/>
  </r>
  <r>
    <x v="3"/>
    <x v="28"/>
    <n v="229"/>
    <n v="-141.39194947624699"/>
    <n v="1.67971047851789"/>
    <n v="1.6174320937827378"/>
    <n v="370.39194947624696"/>
  </r>
  <r>
    <x v="3"/>
    <x v="29"/>
    <n v="236"/>
    <n v="-137.43608975628101"/>
    <n v="1.2999179544600099"/>
    <n v="1.5823563125266145"/>
    <n v="373.43608975628104"/>
  </r>
  <r>
    <x v="3"/>
    <x v="30"/>
    <n v="279"/>
    <n v="-105.35035330002"/>
    <n v="1.3943622994424201"/>
    <n v="1.3775998326165591"/>
    <n v="384.35035330002"/>
  </r>
  <r>
    <x v="3"/>
    <x v="31"/>
    <n v="296"/>
    <n v="-121.70819052620099"/>
    <n v="1.5785892946956801"/>
    <n v="1.4111763193452738"/>
    <n v="417.70819052620101"/>
  </r>
  <r>
    <x v="3"/>
    <x v="32"/>
    <n v="329"/>
    <n v="-131.91164123360599"/>
    <n v="1.3628630866332301"/>
    <n v="1.4009472377921155"/>
    <n v="460.91164123360602"/>
  </r>
  <r>
    <x v="3"/>
    <x v="33"/>
    <n v="265"/>
    <n v="-93.067742409096894"/>
    <n v="0.81795355342854903"/>
    <n v="1.3511990279588564"/>
    <n v="358.06774240909692"/>
  </r>
  <r>
    <x v="3"/>
    <x v="34"/>
    <n v="251"/>
    <n v="-65.385356025608601"/>
    <n v="0.45802320522453099"/>
    <n v="1.260499426396847"/>
    <n v="316.38535602560859"/>
  </r>
  <r>
    <x v="3"/>
    <x v="35"/>
    <n v="220"/>
    <n v="-88.654902090734396"/>
    <n v="0.46656883257224302"/>
    <n v="1.4029768276851562"/>
    <n v="308.65490209073437"/>
  </r>
  <r>
    <x v="3"/>
    <x v="36"/>
    <n v="240"/>
    <n v="-89.638997615182205"/>
    <n v="0.60568465303345098"/>
    <n v="1.3734958233965926"/>
    <n v="329.63899761518223"/>
  </r>
  <r>
    <x v="3"/>
    <x v="37"/>
    <n v="212"/>
    <n v="-92.915457137151805"/>
    <n v="0.75326250300961906"/>
    <n v="1.4382804581941122"/>
    <n v="304.9154571371518"/>
  </r>
  <r>
    <x v="3"/>
    <x v="38"/>
    <n v="236"/>
    <n v="-54.447142940986403"/>
    <n v="0.62404379552378297"/>
    <n v="1.2307082328007899"/>
    <n v="290.4471429409864"/>
  </r>
  <r>
    <x v="3"/>
    <x v="39"/>
    <n v="312"/>
    <n v="-17.0064622141449"/>
    <n v="0.62205394182267804"/>
    <n v="1.054507891712003"/>
    <n v="329.0064622141449"/>
  </r>
  <r>
    <x v="3"/>
    <x v="40"/>
    <n v="305"/>
    <n v="-63.585595472479199"/>
    <n v="0.53344311365099595"/>
    <n v="1.2084773622048499"/>
    <n v="368.58559547247921"/>
  </r>
  <r>
    <x v="3"/>
    <x v="41"/>
    <n v="323"/>
    <n v="-59.133433250250697"/>
    <n v="0.60732899299612098"/>
    <n v="1.1830756447376183"/>
    <n v="382.13343325025068"/>
  </r>
  <r>
    <x v="3"/>
    <x v="42"/>
    <n v="344"/>
    <n v="-40.7254630218359"/>
    <n v="0.59277808405690702"/>
    <n v="1.1183879739006857"/>
    <n v="384.72546302183588"/>
  </r>
  <r>
    <x v="3"/>
    <x v="43"/>
    <n v="527"/>
    <n v="-32.426108381605502"/>
    <n v="0.50763122108002001"/>
    <n v="1.0615296174224012"/>
    <n v="559.42610838160545"/>
  </r>
  <r>
    <x v="3"/>
    <x v="44"/>
    <n v="548"/>
    <n v="-4.9828637753885898"/>
    <n v="0.54760361871998198"/>
    <n v="1.0090928171083735"/>
    <n v="552.98286377538864"/>
  </r>
  <r>
    <x v="3"/>
    <x v="45"/>
    <n v="720"/>
    <n v="-31.430853941131101"/>
    <n v="0.19545873697482299"/>
    <n v="1.0436539638071265"/>
    <n v="751.43085394113109"/>
  </r>
  <r>
    <x v="3"/>
    <x v="46"/>
    <n v="697"/>
    <n v="-16.6893195465295"/>
    <n v="6.0819144151792799E-2"/>
    <n v="1.0239445043709174"/>
    <n v="713.68931954652953"/>
  </r>
  <r>
    <x v="3"/>
    <x v="47"/>
    <n v="737"/>
    <n v="-20.239079675643602"/>
    <n v="5.5794791554727198E-2"/>
    <n v="1.0274614378231255"/>
    <n v="757.23907967564355"/>
  </r>
  <r>
    <x v="3"/>
    <x v="48"/>
    <n v="635"/>
    <n v="-13.3248548947095"/>
    <n v="5.2718762907795903E-2"/>
    <n v="1.0209840234562353"/>
    <n v="648.32485489470946"/>
  </r>
  <r>
    <x v="3"/>
    <x v="49"/>
    <n v="693"/>
    <n v="0.54249666589287704"/>
    <n v="0.213379193175457"/>
    <n v="0.99921717652829323"/>
    <n v="692.45750333410717"/>
  </r>
  <r>
    <x v="3"/>
    <x v="50"/>
    <n v="427"/>
    <n v="-315.81844883687899"/>
    <n v="0.32387575996802997"/>
    <n v="1.7396216600395293"/>
    <n v="742.81844883687904"/>
  </r>
  <r>
    <x v="3"/>
    <x v="51"/>
    <n v="372"/>
    <n v="-295.63647148088899"/>
    <n v="0.30293923242369902"/>
    <n v="1.7947216975292715"/>
    <n v="667.63647148088899"/>
  </r>
  <r>
    <x v="3"/>
    <x v="52"/>
    <n v="583"/>
    <n v="117.562261770329"/>
    <n v="0.12774373856005899"/>
    <n v="0.79834946523099659"/>
    <n v="465.43773822967103"/>
  </r>
  <r>
    <x v="3"/>
    <x v="53"/>
    <n v="701"/>
    <n v="876.65263916401398"/>
    <n v="0.12050027951944001"/>
    <n v="0.25057437826535517"/>
    <n v="-175.65263916401398"/>
  </r>
  <r>
    <x v="3"/>
    <x v="54"/>
    <n v="1195"/>
    <n v="1595.3680908204799"/>
    <n v="0.17476727893802299"/>
    <n v="0.33503605926399993"/>
    <n v="-400.36809082047989"/>
  </r>
  <r>
    <x v="3"/>
    <x v="55"/>
    <n v="1223"/>
    <n v="1456.58200457559"/>
    <n v="0.22529887892754999"/>
    <n v="0.19099100946491412"/>
    <n v="-233.58200457558996"/>
  </r>
  <r>
    <x v="3"/>
    <x v="56"/>
    <n v="1150"/>
    <n v="1344.9852317632799"/>
    <n v="4.6087382798049199E-2"/>
    <n v="0.16955237544633034"/>
    <n v="-194.9852317632799"/>
  </r>
  <r>
    <x v="3"/>
    <x v="57"/>
    <n v="1434"/>
    <n v="1654.1324014106499"/>
    <n v="0.21634019181412101"/>
    <n v="0.15350934547465125"/>
    <n v="-220.13240141064989"/>
  </r>
  <r>
    <x v="3"/>
    <x v="58"/>
    <n v="1480"/>
    <n v="1806.5690627123599"/>
    <n v="0.32446025526216599"/>
    <n v="0.2206547721029459"/>
    <n v="-326.56906271235994"/>
  </r>
  <r>
    <x v="3"/>
    <x v="59"/>
    <n v="2017"/>
    <n v="2647.9564823845699"/>
    <n v="0.36394152294041499"/>
    <n v="0.31281927733493797"/>
    <n v="-630.95648238456988"/>
  </r>
  <r>
    <x v="3"/>
    <x v="60"/>
    <n v="2062"/>
    <n v="2828.49555131233"/>
    <n v="0.21576814984409501"/>
    <n v="0.37172432168396219"/>
    <n v="-766.49555131233001"/>
  </r>
  <r>
    <x v="3"/>
    <x v="61"/>
    <n v="2611"/>
    <n v="3359.5346754684301"/>
    <n v="0.23864400653298701"/>
    <n v="0.28668505379870934"/>
    <n v="-748.53467546843012"/>
  </r>
  <r>
    <x v="3"/>
    <x v="62"/>
    <n v="2517"/>
    <n v="3106.9387597966202"/>
    <n v="0.77858825554214295"/>
    <n v="0.23438170830219315"/>
    <n v="-589.93875979662016"/>
  </r>
  <r>
    <x v="3"/>
    <x v="63"/>
    <n v="2372"/>
    <n v="2888.1759661132201"/>
    <n v="0.58077362482879002"/>
    <n v="0.21761212736645028"/>
    <n v="-516.17596611322006"/>
  </r>
  <r>
    <x v="3"/>
    <x v="64"/>
    <n v="1962"/>
    <n v="2523.3186117256901"/>
    <n v="0.29885716877948898"/>
    <n v="0.28609511301003571"/>
    <n v="-561.31861172569006"/>
  </r>
  <r>
    <x v="3"/>
    <x v="65"/>
    <n v="3246"/>
    <n v="4191.46436437795"/>
    <n v="0.51549547099607695"/>
    <n v="0.29127059900737834"/>
    <n v="-945.46436437795001"/>
  </r>
  <r>
    <x v="3"/>
    <x v="66"/>
    <n v="3025"/>
    <n v="4005.5889285049002"/>
    <n v="7.8967394010912101E-2"/>
    <n v="0.32416162925781827"/>
    <n v="-980.5889285049002"/>
  </r>
  <r>
    <x v="3"/>
    <x v="67"/>
    <n v="2834"/>
    <n v="3758.5535039250399"/>
    <n v="0.105599809670891"/>
    <n v="0.32623623991709239"/>
    <n v="-924.55350392503988"/>
  </r>
  <r>
    <x v="3"/>
    <x v="68"/>
    <n v="3794"/>
    <n v="4712.6939564630102"/>
    <n v="5.0874384143739099E-2"/>
    <n v="0.24214389996389304"/>
    <n v="-918.69395646301018"/>
  </r>
  <r>
    <x v="3"/>
    <x v="69"/>
    <n v="3494"/>
    <n v="4444.6977207884702"/>
    <n v="0.24259407376879999"/>
    <n v="0.27209436771278483"/>
    <n v="-950.69772078847018"/>
  </r>
  <r>
    <x v="3"/>
    <x v="70"/>
    <n v="5293"/>
    <n v="6177.6399341693896"/>
    <n v="0.375099136810286"/>
    <n v="0.16713393806336474"/>
    <n v="-884.63993416938956"/>
  </r>
  <r>
    <x v="3"/>
    <x v="71"/>
    <n v="5027"/>
    <n v="6018.0687592915401"/>
    <n v="0.127414966646133"/>
    <n v="0.19714914646738416"/>
    <n v="-991.06875929154012"/>
  </r>
  <r>
    <x v="3"/>
    <x v="72"/>
    <n v="5138"/>
    <n v="6297.9091975475603"/>
    <n v="8.8111452479185295E-2"/>
    <n v="0.22575110890376807"/>
    <n v="-1159.9091975475603"/>
  </r>
  <r>
    <x v="3"/>
    <x v="73"/>
    <n v="4981"/>
    <n v="6199.4055893418599"/>
    <n v="2.36411050741747E-2"/>
    <n v="0.24461063829388877"/>
    <n v="-1218.4055893418599"/>
  </r>
  <r>
    <x v="3"/>
    <x v="74"/>
    <n v="5451"/>
    <n v="6480.3640290924204"/>
    <n v="2.91586321021494E-2"/>
    <n v="0.1888394843317594"/>
    <n v="-1029.3640290924204"/>
  </r>
  <r>
    <x v="3"/>
    <x v="75"/>
    <n v="5914"/>
    <n v="6963.5386876496405"/>
    <n v="8.8938871576937899E-3"/>
    <n v="0.17746680548691926"/>
    <n v="-1049.5386876496405"/>
  </r>
  <r>
    <x v="3"/>
    <x v="76"/>
    <n v="5548"/>
    <n v="6858.5091133677297"/>
    <n v="0.15837847414777301"/>
    <n v="0.23621288993650499"/>
    <n v="-1310.5091133677297"/>
  </r>
  <r>
    <x v="3"/>
    <x v="77"/>
    <n v="6438"/>
    <n v="8102.2359149775702"/>
    <n v="7.7531476894346904E-2"/>
    <n v="0.25850200605429796"/>
    <n v="-1664.2359149775702"/>
  </r>
  <r>
    <x v="3"/>
    <x v="78"/>
    <n v="6907"/>
    <n v="8747.1166221226704"/>
    <n v="0.108520253743299"/>
    <n v="0.26641329406727526"/>
    <n v="-1840.1166221226704"/>
  </r>
  <r>
    <x v="3"/>
    <x v="79"/>
    <n v="9128"/>
    <n v="11018.2694615541"/>
    <n v="5.8485032269191897E-2"/>
    <n v="0.20708473505193914"/>
    <n v="-1890.2694615541004"/>
  </r>
  <r>
    <x v="3"/>
    <x v="80"/>
    <n v="10568"/>
    <n v="12572.6362954703"/>
    <n v="4.2536217776412803E-2"/>
    <n v="0.18968927852671272"/>
    <n v="-2004.6362954703"/>
  </r>
  <r>
    <x v="3"/>
    <x v="81"/>
    <n v="10320"/>
    <n v="12241.433843770001"/>
    <n v="0.15274873709390399"/>
    <n v="0.18618544997771325"/>
    <n v="-1921.4338437700007"/>
  </r>
  <r>
    <x v="3"/>
    <x v="82"/>
    <n v="10105"/>
    <n v="12033.0977101846"/>
    <n v="8.0791546041624807E-2"/>
    <n v="0.19080630481787236"/>
    <n v="-1928.0977101846001"/>
  </r>
  <r>
    <x v="3"/>
    <x v="83"/>
    <n v="11128"/>
    <n v="13100.190204070601"/>
    <n v="4.3433783491358603E-2"/>
    <n v="0.17722773221338972"/>
    <n v="-1972.1902040706009"/>
  </r>
  <r>
    <x v="3"/>
    <x v="84"/>
    <n v="11135"/>
    <n v="13016.0241213635"/>
    <n v="4.3767894446341001E-2"/>
    <n v="0.16892897362941175"/>
    <n v="-1881.0241213634999"/>
  </r>
  <r>
    <x v="3"/>
    <x v="85"/>
    <n v="11329"/>
    <n v="13149.574017410299"/>
    <n v="8.7243467985784803E-3"/>
    <n v="0.16070032813225346"/>
    <n v="-1820.5740174102993"/>
  </r>
  <r>
    <x v="3"/>
    <x v="86"/>
    <n v="11841"/>
    <n v="13753.4676744151"/>
    <n v="0.103794321598321"/>
    <n v="0.16151234476945361"/>
    <n v="-1912.4676744151002"/>
  </r>
  <r>
    <x v="3"/>
    <x v="87"/>
    <n v="10140"/>
    <n v="12277.4841149529"/>
    <n v="0.151159190289921"/>
    <n v="0.21079724999535504"/>
    <n v="-2137.4841149529002"/>
  </r>
  <r>
    <x v="3"/>
    <x v="88"/>
    <n v="12092"/>
    <n v="14428.7689522072"/>
    <n v="1.1928585350866799E-2"/>
    <n v="0.19324916905451536"/>
    <n v="-2336.7689522071996"/>
  </r>
  <r>
    <x v="3"/>
    <x v="89"/>
    <n v="12033"/>
    <n v="13802.3258662361"/>
    <n v="3.3220903212614297E-2"/>
    <n v="0.14703946366127321"/>
    <n v="-1769.3258662361004"/>
  </r>
  <r>
    <x v="3"/>
    <x v="90"/>
    <n v="13165"/>
    <n v="14633.8927876702"/>
    <n v="4.8640759326347101E-2"/>
    <n v="0.11157560103837448"/>
    <n v="-1468.8927876702001"/>
  </r>
  <r>
    <x v="3"/>
    <x v="91"/>
    <n v="11096"/>
    <n v="12760.3906656655"/>
    <n v="7.3203124504722897E-2"/>
    <n v="0.14999915876581651"/>
    <n v="-1664.3906656654999"/>
  </r>
  <r>
    <x v="3"/>
    <x v="92"/>
    <n v="10616"/>
    <n v="12318.636172104299"/>
    <n v="8.1077556083177599E-2"/>
    <n v="0.16038396496837787"/>
    <n v="-1702.6361721042995"/>
  </r>
  <r>
    <x v="3"/>
    <x v="93"/>
    <n v="12712"/>
    <n v="14973.3664330352"/>
    <n v="2.46516154492828E-2"/>
    <n v="0.17789226188130902"/>
    <n v="-2261.3664330352003"/>
  </r>
  <r>
    <x v="3"/>
    <x v="94"/>
    <n v="15226"/>
    <n v="17642.7864579327"/>
    <n v="6.3040052196436901E-3"/>
    <n v="0.15872760133539338"/>
    <n v="-2416.7864579326997"/>
  </r>
  <r>
    <x v="3"/>
    <x v="95"/>
    <n v="9921"/>
    <n v="11734.690055470899"/>
    <n v="1.15273168405194E-2"/>
    <n v="0.18281323006460026"/>
    <n v="-1813.6900554708991"/>
  </r>
  <r>
    <x v="3"/>
    <x v="96"/>
    <n v="10688"/>
    <n v="12114.1840293736"/>
    <n v="2.2242778647633601E-2"/>
    <n v="0.1334378769997755"/>
    <n v="-1426.1840293736004"/>
  </r>
  <r>
    <x v="3"/>
    <x v="97"/>
    <n v="9885"/>
    <n v="11055.442237773501"/>
    <n v="0.19915128121482101"/>
    <n v="0.11840589152994445"/>
    <n v="-1170.4422377735009"/>
  </r>
  <r>
    <x v="3"/>
    <x v="98"/>
    <n v="9946"/>
    <n v="10790.5305522897"/>
    <n v="0.14153362937074601"/>
    <n v="8.4911577748813569E-2"/>
    <n v="-844.5305522896997"/>
  </r>
  <r>
    <x v="3"/>
    <x v="99"/>
    <n v="9378"/>
    <n v="10251.500053178999"/>
    <n v="0.134075863004852"/>
    <n v="9.3143533075175866E-2"/>
    <n v="-873.50005317899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55CB2-7C00-4411-8187-7410A1858080}" name="PivotTable15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I3:L103" firstHeaderRow="0" firstDataRow="1" firstDataCol="1" rowPageCount="1" colPageCount="1"/>
  <pivotFields count="7">
    <pivotField axis="axisPage" showAll="0" defaultSubtotal="0">
      <items count="4">
        <item x="0"/>
        <item x="1"/>
        <item x="2"/>
        <item x="3"/>
      </items>
    </pivotField>
    <pivotField axis="axisRow" numFmtId="14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howAll="0" defaultSubtotal="0"/>
    <pivotField dataField="1" showAll="0" defaultSubtotal="0"/>
    <pivotField showAll="0" defaultSubtotal="0"/>
    <pivotField numFmtId="9" showAll="0" defaultSubtotal="0"/>
    <pivotField dataField="1" numFmtId="3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 ActualSales" fld="2" baseField="0" baseItem="0"/>
    <dataField name=" ModelSales" fld="3" baseField="0" baseItem="0"/>
    <dataField name=" Error2" fld="6" baseField="0" baseItem="0"/>
  </dataFields>
  <formats count="8">
    <format dxfId="0">
      <pivotArea outline="0" collapsedLevelsAreSubtotals="1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61C2-AD1F-451A-96DB-D5681D6D0EDE}">
  <sheetPr>
    <tabColor rgb="FF45C363"/>
  </sheetPr>
  <dimension ref="A1:Y419"/>
  <sheetViews>
    <sheetView showGridLines="0" tabSelected="1" topLeftCell="H1" zoomScale="90" zoomScaleNormal="90" workbookViewId="0">
      <pane xSplit="1" topLeftCell="I1" activePane="topRight" state="frozen"/>
      <selection activeCell="H1" sqref="H1"/>
      <selection pane="topRight" activeCell="I1" sqref="I1"/>
    </sheetView>
  </sheetViews>
  <sheetFormatPr defaultRowHeight="15" x14ac:dyDescent="0.25"/>
  <cols>
    <col min="1" max="1" width="13.85546875" bestFit="1" customWidth="1"/>
    <col min="2" max="2" width="11.5703125" bestFit="1" customWidth="1"/>
    <col min="3" max="3" width="18" bestFit="1" customWidth="1"/>
    <col min="4" max="4" width="18.28515625" bestFit="1" customWidth="1"/>
    <col min="5" max="5" width="12" hidden="1" customWidth="1"/>
    <col min="8" max="8" width="7.140625" customWidth="1"/>
    <col min="9" max="9" width="13.28515625" bestFit="1" customWidth="1"/>
    <col min="10" max="10" width="11.5703125" bestFit="1" customWidth="1"/>
    <col min="11" max="11" width="11.85546875" bestFit="1" customWidth="1"/>
    <col min="12" max="12" width="9.28515625" bestFit="1" customWidth="1"/>
    <col min="13" max="13" width="7.7109375" customWidth="1"/>
    <col min="18" max="18" width="13.28515625" customWidth="1"/>
    <col min="19" max="19" width="12.42578125" customWidth="1"/>
    <col min="20" max="20" width="12.5703125" customWidth="1"/>
    <col min="21" max="21" width="12.85546875" customWidth="1"/>
    <col min="24" max="24" width="11.5703125" customWidth="1"/>
    <col min="25" max="25" width="13.42578125" customWidth="1"/>
  </cols>
  <sheetData>
    <row r="1" spans="1:25" x14ac:dyDescent="0.25">
      <c r="I1" s="1" t="s">
        <v>0</v>
      </c>
      <c r="J1" s="2" t="s">
        <v>1</v>
      </c>
      <c r="T1" s="3" t="s">
        <v>2</v>
      </c>
      <c r="U1" s="3"/>
    </row>
    <row r="2" spans="1:25" ht="15.75" x14ac:dyDescent="0.25">
      <c r="T2" s="4" t="s">
        <v>3</v>
      </c>
      <c r="U2" s="5">
        <f>RSQ(J4:J103,K4:K103)</f>
        <v>0.98465977688544126</v>
      </c>
    </row>
    <row r="3" spans="1:25" ht="15.75" x14ac:dyDescent="0.25">
      <c r="A3" t="s">
        <v>0</v>
      </c>
      <c r="B3" t="s">
        <v>4</v>
      </c>
      <c r="C3" t="s">
        <v>5</v>
      </c>
      <c r="D3" t="s">
        <v>6</v>
      </c>
      <c r="E3" t="s">
        <v>7</v>
      </c>
      <c r="F3" s="6" t="s">
        <v>8</v>
      </c>
      <c r="G3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7" t="s">
        <v>8</v>
      </c>
      <c r="T3" s="4" t="s">
        <v>8</v>
      </c>
      <c r="U3" s="5">
        <f>AVERAGE(M4:M103)</f>
        <v>7.6497189354585937E-2</v>
      </c>
      <c r="W3" s="1">
        <v>2020</v>
      </c>
      <c r="X3" s="8">
        <f>AVERAGE(M4:M55)</f>
        <v>9.4528663815560188E-2</v>
      </c>
    </row>
    <row r="4" spans="1:25" x14ac:dyDescent="0.25">
      <c r="A4" t="s">
        <v>14</v>
      </c>
      <c r="B4" s="9">
        <v>43836</v>
      </c>
      <c r="C4">
        <v>240</v>
      </c>
      <c r="D4">
        <v>-184.90114954511699</v>
      </c>
      <c r="E4">
        <v>0.56367109707721696</v>
      </c>
      <c r="F4" s="10">
        <f>ABS((C4-D4)/C4)</f>
        <v>1.7704214564379874</v>
      </c>
      <c r="G4" s="11">
        <f>C4-D4</f>
        <v>424.90114954511699</v>
      </c>
      <c r="I4" s="12">
        <v>43836</v>
      </c>
      <c r="J4" s="13">
        <v>7879</v>
      </c>
      <c r="K4" s="13">
        <v>8755.9774529998904</v>
      </c>
      <c r="L4" s="13">
        <v>-876.97745299988992</v>
      </c>
      <c r="M4" s="14">
        <f>ABS((J4-K4)/J4)</f>
        <v>0.11130568003552359</v>
      </c>
      <c r="T4" s="15" t="s">
        <v>15</v>
      </c>
      <c r="U4" s="16">
        <f>SUMPRODUCT(M4:M103,J4:J103)/SUM(J4:J103)</f>
        <v>5.8952920208168176E-2</v>
      </c>
      <c r="W4" s="1">
        <v>2021</v>
      </c>
      <c r="X4" s="8">
        <f>AVERAGE(M56:M107)</f>
        <v>5.6963092021863858E-2</v>
      </c>
      <c r="Y4" s="17"/>
    </row>
    <row r="5" spans="1:25" x14ac:dyDescent="0.25">
      <c r="A5" t="s">
        <v>14</v>
      </c>
      <c r="B5" s="9">
        <v>43843</v>
      </c>
      <c r="C5">
        <v>244</v>
      </c>
      <c r="D5">
        <v>-183.05776253054901</v>
      </c>
      <c r="E5">
        <v>0.305519378340602</v>
      </c>
      <c r="F5" s="10">
        <f t="shared" ref="F5:F68" si="0">ABS((C5-D5)/C5)</f>
        <v>1.7502367316825778</v>
      </c>
      <c r="G5" s="11">
        <f t="shared" ref="G5:G68" si="1">C5-D5</f>
        <v>427.05776253054898</v>
      </c>
      <c r="I5" s="12">
        <v>43843</v>
      </c>
      <c r="J5" s="13">
        <v>8512</v>
      </c>
      <c r="K5" s="13">
        <v>9294.0172927097592</v>
      </c>
      <c r="L5" s="13">
        <v>-782.01729270975841</v>
      </c>
      <c r="M5" s="14">
        <f t="shared" ref="M5:M68" si="2">ABS((J5-K5)/J5)</f>
        <v>9.1872332320225472E-2</v>
      </c>
    </row>
    <row r="6" spans="1:25" x14ac:dyDescent="0.25">
      <c r="A6" t="s">
        <v>14</v>
      </c>
      <c r="B6" s="9">
        <v>43850</v>
      </c>
      <c r="C6">
        <v>219</v>
      </c>
      <c r="D6">
        <v>-201.94057704513401</v>
      </c>
      <c r="E6">
        <v>0.26990447945005003</v>
      </c>
      <c r="F6" s="10">
        <f t="shared" si="0"/>
        <v>1.9221030915302921</v>
      </c>
      <c r="G6" s="11">
        <f t="shared" si="1"/>
        <v>420.94057704513398</v>
      </c>
      <c r="I6" s="12">
        <v>43850</v>
      </c>
      <c r="J6" s="13">
        <v>8277.1</v>
      </c>
      <c r="K6" s="13">
        <v>9342.6300046154938</v>
      </c>
      <c r="L6" s="13">
        <v>-1065.530004615493</v>
      </c>
      <c r="M6" s="14">
        <f t="shared" si="2"/>
        <v>0.12873228601992165</v>
      </c>
    </row>
    <row r="7" spans="1:25" x14ac:dyDescent="0.25">
      <c r="A7" t="s">
        <v>14</v>
      </c>
      <c r="B7" s="9">
        <v>43857</v>
      </c>
      <c r="C7">
        <v>239</v>
      </c>
      <c r="D7">
        <v>-207.36899919777599</v>
      </c>
      <c r="E7">
        <v>9.2864443926999898E-2</v>
      </c>
      <c r="F7" s="10">
        <f t="shared" si="0"/>
        <v>1.8676527163086862</v>
      </c>
      <c r="G7" s="11">
        <f t="shared" si="1"/>
        <v>446.36899919777602</v>
      </c>
      <c r="I7" s="12">
        <v>43857</v>
      </c>
      <c r="J7" s="13">
        <v>8710.1</v>
      </c>
      <c r="K7" s="13">
        <v>9414.1276258043017</v>
      </c>
      <c r="L7" s="13">
        <v>-704.02762580430158</v>
      </c>
      <c r="M7" s="14">
        <f t="shared" si="2"/>
        <v>8.0828879783733973E-2</v>
      </c>
    </row>
    <row r="8" spans="1:25" x14ac:dyDescent="0.25">
      <c r="A8" t="s">
        <v>14</v>
      </c>
      <c r="B8" s="9">
        <v>43864</v>
      </c>
      <c r="C8">
        <v>152</v>
      </c>
      <c r="D8">
        <v>-216.101820298164</v>
      </c>
      <c r="E8">
        <v>0.69154932228819699</v>
      </c>
      <c r="F8" s="10">
        <f t="shared" si="0"/>
        <v>2.4217225019616051</v>
      </c>
      <c r="G8" s="11">
        <f t="shared" si="1"/>
        <v>368.101820298164</v>
      </c>
      <c r="I8" s="12">
        <v>43864</v>
      </c>
      <c r="J8" s="13">
        <v>7932.1</v>
      </c>
      <c r="K8" s="13">
        <v>9091.8642784321073</v>
      </c>
      <c r="L8" s="13">
        <v>-1159.7642784321083</v>
      </c>
      <c r="M8" s="14">
        <f t="shared" si="2"/>
        <v>0.14621150495229598</v>
      </c>
    </row>
    <row r="9" spans="1:25" x14ac:dyDescent="0.25">
      <c r="A9" t="s">
        <v>14</v>
      </c>
      <c r="B9" s="9">
        <v>43871</v>
      </c>
      <c r="C9">
        <v>135</v>
      </c>
      <c r="D9">
        <v>-209.26517484934399</v>
      </c>
      <c r="E9">
        <v>0.80153073167925204</v>
      </c>
      <c r="F9" s="10">
        <f t="shared" si="0"/>
        <v>2.5501124062914373</v>
      </c>
      <c r="G9" s="11">
        <f t="shared" si="1"/>
        <v>344.26517484934402</v>
      </c>
      <c r="I9" s="12">
        <v>43871</v>
      </c>
      <c r="J9" s="13">
        <v>8986.1</v>
      </c>
      <c r="K9" s="13">
        <v>9629.9479404704562</v>
      </c>
      <c r="L9" s="13">
        <v>-643.84794047045534</v>
      </c>
      <c r="M9" s="14">
        <f t="shared" si="2"/>
        <v>7.1649318444092072E-2</v>
      </c>
    </row>
    <row r="10" spans="1:25" x14ac:dyDescent="0.25">
      <c r="A10" t="s">
        <v>14</v>
      </c>
      <c r="B10" s="9">
        <v>43878</v>
      </c>
      <c r="C10">
        <v>109</v>
      </c>
      <c r="D10">
        <v>-186.28297257794</v>
      </c>
      <c r="E10">
        <v>1.3029837517538401</v>
      </c>
      <c r="F10" s="10">
        <f t="shared" si="0"/>
        <v>2.709018097045321</v>
      </c>
      <c r="G10" s="11">
        <f t="shared" si="1"/>
        <v>295.28297257793997</v>
      </c>
      <c r="I10" s="12">
        <v>43878</v>
      </c>
      <c r="J10" s="13">
        <v>8511</v>
      </c>
      <c r="K10" s="13">
        <v>9340.7160581569169</v>
      </c>
      <c r="L10" s="13">
        <v>-829.71605815691589</v>
      </c>
      <c r="M10" s="14">
        <f t="shared" si="2"/>
        <v>9.7487493614959106E-2</v>
      </c>
    </row>
    <row r="11" spans="1:25" x14ac:dyDescent="0.25">
      <c r="A11" t="s">
        <v>14</v>
      </c>
      <c r="B11" s="9">
        <v>43885</v>
      </c>
      <c r="C11">
        <v>95</v>
      </c>
      <c r="D11">
        <v>-322.162546755687</v>
      </c>
      <c r="E11">
        <v>1.692126152011</v>
      </c>
      <c r="F11" s="10">
        <f t="shared" si="0"/>
        <v>4.3911847026914419</v>
      </c>
      <c r="G11" s="11">
        <f t="shared" si="1"/>
        <v>417.162546755687</v>
      </c>
      <c r="I11" s="12">
        <v>43885</v>
      </c>
      <c r="J11" s="13">
        <v>4558</v>
      </c>
      <c r="K11" s="13">
        <v>5870.3978336832834</v>
      </c>
      <c r="L11" s="13">
        <v>-1312.3978336832831</v>
      </c>
      <c r="M11" s="14">
        <f t="shared" si="2"/>
        <v>0.28793282880282656</v>
      </c>
    </row>
    <row r="12" spans="1:25" x14ac:dyDescent="0.25">
      <c r="A12" t="s">
        <v>14</v>
      </c>
      <c r="B12" s="9">
        <v>43892</v>
      </c>
      <c r="C12">
        <v>325</v>
      </c>
      <c r="D12">
        <v>-203.496284882813</v>
      </c>
      <c r="E12">
        <v>0.17074941023295101</v>
      </c>
      <c r="F12" s="10">
        <f t="shared" si="0"/>
        <v>1.62614241502404</v>
      </c>
      <c r="G12" s="11">
        <f t="shared" si="1"/>
        <v>528.49628488281303</v>
      </c>
      <c r="I12" s="12">
        <v>43892</v>
      </c>
      <c r="J12" s="13">
        <v>10791</v>
      </c>
      <c r="K12" s="13">
        <v>10102.704114068812</v>
      </c>
      <c r="L12" s="13">
        <v>688.29588593118592</v>
      </c>
      <c r="M12" s="14">
        <f t="shared" si="2"/>
        <v>6.3784254094262582E-2</v>
      </c>
    </row>
    <row r="13" spans="1:25" x14ac:dyDescent="0.25">
      <c r="A13" t="s">
        <v>14</v>
      </c>
      <c r="B13" s="9">
        <v>43899</v>
      </c>
      <c r="C13">
        <v>346</v>
      </c>
      <c r="D13">
        <v>-67.413545265263096</v>
      </c>
      <c r="E13">
        <v>0.55791363922384696</v>
      </c>
      <c r="F13" s="10">
        <f t="shared" si="0"/>
        <v>1.194836836026772</v>
      </c>
      <c r="G13" s="11">
        <f t="shared" si="1"/>
        <v>413.41354526526311</v>
      </c>
      <c r="I13" s="12">
        <v>43899</v>
      </c>
      <c r="J13" s="13">
        <v>9561</v>
      </c>
      <c r="K13" s="13">
        <v>10165.672494001901</v>
      </c>
      <c r="L13" s="13">
        <v>-604.67249400190201</v>
      </c>
      <c r="M13" s="14">
        <f t="shared" si="2"/>
        <v>6.3243645434776827E-2</v>
      </c>
    </row>
    <row r="14" spans="1:25" x14ac:dyDescent="0.25">
      <c r="A14" t="s">
        <v>14</v>
      </c>
      <c r="B14" s="9">
        <v>43906</v>
      </c>
      <c r="C14">
        <v>302</v>
      </c>
      <c r="D14">
        <v>-232.86913325251399</v>
      </c>
      <c r="E14">
        <v>0.333151692488527</v>
      </c>
      <c r="F14" s="10">
        <f t="shared" si="0"/>
        <v>1.7710898452069999</v>
      </c>
      <c r="G14" s="11">
        <f t="shared" si="1"/>
        <v>534.86913325251396</v>
      </c>
      <c r="I14" s="12">
        <v>43906</v>
      </c>
      <c r="J14" s="13">
        <v>7384.1</v>
      </c>
      <c r="K14" s="13">
        <v>8541.194474127522</v>
      </c>
      <c r="L14" s="13">
        <v>-1157.0944741275221</v>
      </c>
      <c r="M14" s="14">
        <f t="shared" si="2"/>
        <v>0.1567008131156839</v>
      </c>
    </row>
    <row r="15" spans="1:25" x14ac:dyDescent="0.25">
      <c r="A15" t="s">
        <v>14</v>
      </c>
      <c r="B15" s="9">
        <v>43913</v>
      </c>
      <c r="C15">
        <v>277</v>
      </c>
      <c r="D15">
        <v>-446.96831903620699</v>
      </c>
      <c r="E15">
        <v>0.121115448995137</v>
      </c>
      <c r="F15" s="10">
        <f t="shared" si="0"/>
        <v>2.6136040398419027</v>
      </c>
      <c r="G15" s="11">
        <f t="shared" si="1"/>
        <v>723.96831903620705</v>
      </c>
      <c r="I15" s="12">
        <v>43913</v>
      </c>
      <c r="J15" s="13">
        <v>4762.1000000000004</v>
      </c>
      <c r="K15" s="13">
        <v>6229.445507531138</v>
      </c>
      <c r="L15" s="13">
        <v>-1467.3455075311376</v>
      </c>
      <c r="M15" s="14">
        <f t="shared" si="2"/>
        <v>0.30812992325468541</v>
      </c>
    </row>
    <row r="16" spans="1:25" x14ac:dyDescent="0.25">
      <c r="A16" t="s">
        <v>14</v>
      </c>
      <c r="B16" s="9">
        <v>43920</v>
      </c>
      <c r="C16">
        <v>418</v>
      </c>
      <c r="D16">
        <v>-242.921475155808</v>
      </c>
      <c r="E16">
        <v>0.33430474582903602</v>
      </c>
      <c r="F16" s="10">
        <f t="shared" si="0"/>
        <v>1.5811518544397321</v>
      </c>
      <c r="G16" s="11">
        <f t="shared" si="1"/>
        <v>660.92147515580803</v>
      </c>
      <c r="I16" s="12">
        <v>43920</v>
      </c>
      <c r="J16" s="13">
        <v>5868</v>
      </c>
      <c r="K16" s="13">
        <v>6041.0475360730516</v>
      </c>
      <c r="L16" s="13">
        <v>-173.04753607305099</v>
      </c>
      <c r="M16" s="14">
        <f t="shared" si="2"/>
        <v>2.9490036822265094E-2</v>
      </c>
    </row>
    <row r="17" spans="1:13" x14ac:dyDescent="0.25">
      <c r="A17" t="s">
        <v>14</v>
      </c>
      <c r="B17" s="9">
        <v>43927</v>
      </c>
      <c r="C17">
        <v>464</v>
      </c>
      <c r="D17">
        <v>-300.48920611455702</v>
      </c>
      <c r="E17">
        <v>0.10715714548191201</v>
      </c>
      <c r="F17" s="10">
        <f t="shared" si="0"/>
        <v>1.6476060476606831</v>
      </c>
      <c r="G17" s="11">
        <f t="shared" si="1"/>
        <v>764.48920611455696</v>
      </c>
      <c r="I17" s="12">
        <v>43927</v>
      </c>
      <c r="J17" s="13">
        <v>4210</v>
      </c>
      <c r="K17" s="13">
        <v>5615.1836666406443</v>
      </c>
      <c r="L17" s="13">
        <v>-1405.1836666406443</v>
      </c>
      <c r="M17" s="14">
        <f t="shared" si="2"/>
        <v>0.33377284243245708</v>
      </c>
    </row>
    <row r="18" spans="1:13" x14ac:dyDescent="0.25">
      <c r="A18" t="s">
        <v>14</v>
      </c>
      <c r="B18" s="9">
        <v>43934</v>
      </c>
      <c r="C18">
        <v>634</v>
      </c>
      <c r="D18">
        <v>-307.61581057699902</v>
      </c>
      <c r="E18">
        <v>0.31619750116872403</v>
      </c>
      <c r="F18" s="10">
        <f t="shared" si="0"/>
        <v>1.4851984393958975</v>
      </c>
      <c r="G18" s="11">
        <f t="shared" si="1"/>
        <v>941.61581057699902</v>
      </c>
      <c r="I18" s="12">
        <v>43934</v>
      </c>
      <c r="J18" s="13">
        <v>4983</v>
      </c>
      <c r="K18" s="13">
        <v>6493.5960948136317</v>
      </c>
      <c r="L18" s="13">
        <v>-1510.5960948136326</v>
      </c>
      <c r="M18" s="14">
        <f t="shared" si="2"/>
        <v>0.30314992872037561</v>
      </c>
    </row>
    <row r="19" spans="1:13" x14ac:dyDescent="0.25">
      <c r="A19" t="s">
        <v>14</v>
      </c>
      <c r="B19" s="9">
        <v>43941</v>
      </c>
      <c r="C19">
        <v>758</v>
      </c>
      <c r="D19">
        <v>-342.13889013911802</v>
      </c>
      <c r="E19">
        <v>0.15332693112690601</v>
      </c>
      <c r="F19" s="10">
        <f t="shared" si="0"/>
        <v>1.451370567465855</v>
      </c>
      <c r="G19" s="11">
        <f t="shared" si="1"/>
        <v>1100.1388901391181</v>
      </c>
      <c r="I19" s="12">
        <v>43941</v>
      </c>
      <c r="J19" s="13">
        <v>4614</v>
      </c>
      <c r="K19" s="13">
        <v>5748.3784394147651</v>
      </c>
      <c r="L19" s="13">
        <v>-1134.3784394147651</v>
      </c>
      <c r="M19" s="14">
        <f t="shared" si="2"/>
        <v>0.24585575193211207</v>
      </c>
    </row>
    <row r="20" spans="1:13" x14ac:dyDescent="0.25">
      <c r="A20" t="s">
        <v>14</v>
      </c>
      <c r="B20" s="9">
        <v>43948</v>
      </c>
      <c r="C20">
        <v>843</v>
      </c>
      <c r="D20">
        <v>-272.257672227456</v>
      </c>
      <c r="E20">
        <v>5.5014876522810202E-2</v>
      </c>
      <c r="F20" s="10">
        <f t="shared" si="0"/>
        <v>1.3229628377549894</v>
      </c>
      <c r="G20" s="11">
        <f t="shared" si="1"/>
        <v>1115.2576722274559</v>
      </c>
      <c r="I20" s="12">
        <v>43948</v>
      </c>
      <c r="J20" s="13">
        <v>5630</v>
      </c>
      <c r="K20" s="13">
        <v>6039.4363204613974</v>
      </c>
      <c r="L20" s="13">
        <v>-409.43632046139771</v>
      </c>
      <c r="M20" s="14">
        <f t="shared" si="2"/>
        <v>7.2724035605932033E-2</v>
      </c>
    </row>
    <row r="21" spans="1:13" x14ac:dyDescent="0.25">
      <c r="A21" t="s">
        <v>14</v>
      </c>
      <c r="B21" s="9">
        <v>43955</v>
      </c>
      <c r="C21">
        <v>1212</v>
      </c>
      <c r="D21">
        <v>-182.79085368860399</v>
      </c>
      <c r="E21">
        <v>0.23029213809561899</v>
      </c>
      <c r="F21" s="10">
        <f t="shared" si="0"/>
        <v>1.1508175360467028</v>
      </c>
      <c r="G21" s="11">
        <f t="shared" si="1"/>
        <v>1394.7908536886039</v>
      </c>
      <c r="I21" s="12">
        <v>43955</v>
      </c>
      <c r="J21" s="13">
        <v>8157</v>
      </c>
      <c r="K21" s="13">
        <v>8454.7055010837921</v>
      </c>
      <c r="L21" s="13">
        <v>-297.70550108379268</v>
      </c>
      <c r="M21" s="14">
        <f t="shared" si="2"/>
        <v>3.6496935280592391E-2</v>
      </c>
    </row>
    <row r="22" spans="1:13" x14ac:dyDescent="0.25">
      <c r="A22" t="s">
        <v>14</v>
      </c>
      <c r="B22" s="9">
        <v>43962</v>
      </c>
      <c r="C22">
        <v>1205</v>
      </c>
      <c r="D22">
        <v>-220.499164909727</v>
      </c>
      <c r="E22">
        <v>0.25257520368340203</v>
      </c>
      <c r="F22" s="10">
        <f t="shared" si="0"/>
        <v>1.1829868588462464</v>
      </c>
      <c r="G22" s="11">
        <f t="shared" si="1"/>
        <v>1425.4991649097269</v>
      </c>
      <c r="I22" s="12">
        <v>43962</v>
      </c>
      <c r="J22" s="13">
        <v>7236</v>
      </c>
      <c r="K22" s="13">
        <v>7536.4927716574821</v>
      </c>
      <c r="L22" s="13">
        <v>-300.49277165748202</v>
      </c>
      <c r="M22" s="14">
        <f t="shared" si="2"/>
        <v>4.1527469825522675E-2</v>
      </c>
    </row>
    <row r="23" spans="1:13" x14ac:dyDescent="0.25">
      <c r="A23" t="s">
        <v>14</v>
      </c>
      <c r="B23" s="9">
        <v>43969</v>
      </c>
      <c r="C23">
        <v>1324</v>
      </c>
      <c r="D23">
        <v>-212.75379129927001</v>
      </c>
      <c r="E23">
        <v>0.29226466230607301</v>
      </c>
      <c r="F23" s="10">
        <f t="shared" si="0"/>
        <v>1.1606901746973339</v>
      </c>
      <c r="G23" s="11">
        <f t="shared" si="1"/>
        <v>1536.75379129927</v>
      </c>
      <c r="I23" s="12">
        <v>43969</v>
      </c>
      <c r="J23" s="13">
        <v>7023</v>
      </c>
      <c r="K23" s="13">
        <v>6926.9147606727183</v>
      </c>
      <c r="L23" s="13">
        <v>96.085239327281784</v>
      </c>
      <c r="M23" s="14">
        <f t="shared" si="2"/>
        <v>1.3681509230710761E-2</v>
      </c>
    </row>
    <row r="24" spans="1:13" x14ac:dyDescent="0.25">
      <c r="A24" t="s">
        <v>14</v>
      </c>
      <c r="B24" s="9">
        <v>43976</v>
      </c>
      <c r="C24">
        <v>1426</v>
      </c>
      <c r="D24">
        <v>-121.502318726174</v>
      </c>
      <c r="E24">
        <v>0.26106370970345699</v>
      </c>
      <c r="F24" s="10">
        <f t="shared" si="0"/>
        <v>1.0852049920940912</v>
      </c>
      <c r="G24" s="11">
        <f t="shared" si="1"/>
        <v>1547.5023187261741</v>
      </c>
      <c r="I24" s="12">
        <v>43976</v>
      </c>
      <c r="J24" s="13">
        <v>7013</v>
      </c>
      <c r="K24" s="13">
        <v>6930.2868102816901</v>
      </c>
      <c r="L24" s="13">
        <v>82.713189718309422</v>
      </c>
      <c r="M24" s="14">
        <f t="shared" si="2"/>
        <v>1.1794266322302849E-2</v>
      </c>
    </row>
    <row r="25" spans="1:13" x14ac:dyDescent="0.25">
      <c r="A25" t="s">
        <v>14</v>
      </c>
      <c r="B25" s="9">
        <v>43983</v>
      </c>
      <c r="C25">
        <v>1603</v>
      </c>
      <c r="D25">
        <v>126.28671831185299</v>
      </c>
      <c r="E25">
        <v>0.24225549931399301</v>
      </c>
      <c r="F25" s="10">
        <f t="shared" si="0"/>
        <v>0.92121851633696006</v>
      </c>
      <c r="G25" s="11">
        <f t="shared" si="1"/>
        <v>1476.7132816881469</v>
      </c>
      <c r="I25" s="12">
        <v>43983</v>
      </c>
      <c r="J25" s="13">
        <v>7793</v>
      </c>
      <c r="K25" s="13">
        <v>7606.7636143683321</v>
      </c>
      <c r="L25" s="13">
        <v>186.2363856316673</v>
      </c>
      <c r="M25" s="14">
        <f t="shared" si="2"/>
        <v>2.3897906535566261E-2</v>
      </c>
    </row>
    <row r="26" spans="1:13" x14ac:dyDescent="0.25">
      <c r="A26" t="s">
        <v>14</v>
      </c>
      <c r="B26" s="9">
        <v>43990</v>
      </c>
      <c r="C26">
        <v>1559</v>
      </c>
      <c r="D26">
        <v>269.142482587149</v>
      </c>
      <c r="E26">
        <v>0.103860387041187</v>
      </c>
      <c r="F26" s="10">
        <f t="shared" si="0"/>
        <v>0.82736210225327189</v>
      </c>
      <c r="G26" s="11">
        <f t="shared" si="1"/>
        <v>1289.8575174128509</v>
      </c>
      <c r="I26" s="12">
        <v>43990</v>
      </c>
      <c r="J26" s="13">
        <v>7029</v>
      </c>
      <c r="K26" s="13">
        <v>7986.0239557330169</v>
      </c>
      <c r="L26" s="13">
        <v>-957.02395573301612</v>
      </c>
      <c r="M26" s="14">
        <f t="shared" si="2"/>
        <v>0.1361536428699697</v>
      </c>
    </row>
    <row r="27" spans="1:13" x14ac:dyDescent="0.25">
      <c r="A27" t="s">
        <v>14</v>
      </c>
      <c r="B27" s="9">
        <v>43997</v>
      </c>
      <c r="C27">
        <v>1820</v>
      </c>
      <c r="D27">
        <v>351.52952140815802</v>
      </c>
      <c r="E27">
        <v>0.15981128068105999</v>
      </c>
      <c r="F27" s="10">
        <f t="shared" si="0"/>
        <v>0.80685191131419898</v>
      </c>
      <c r="G27" s="11">
        <f t="shared" si="1"/>
        <v>1468.470478591842</v>
      </c>
      <c r="I27" s="12">
        <v>43997</v>
      </c>
      <c r="J27" s="13">
        <v>8875</v>
      </c>
      <c r="K27" s="13">
        <v>7532.1443517279931</v>
      </c>
      <c r="L27" s="13">
        <v>1342.8556482720069</v>
      </c>
      <c r="M27" s="14">
        <f t="shared" si="2"/>
        <v>0.15130767867853598</v>
      </c>
    </row>
    <row r="28" spans="1:13" x14ac:dyDescent="0.25">
      <c r="A28" t="s">
        <v>14</v>
      </c>
      <c r="B28" s="9">
        <v>44004</v>
      </c>
      <c r="C28">
        <v>1573</v>
      </c>
      <c r="D28">
        <v>302.83186398456002</v>
      </c>
      <c r="E28">
        <v>4.6662506801303197E-2</v>
      </c>
      <c r="F28" s="10">
        <f t="shared" si="0"/>
        <v>0.80748133249551179</v>
      </c>
      <c r="G28" s="11">
        <f t="shared" si="1"/>
        <v>1270.16813601544</v>
      </c>
      <c r="I28" s="12">
        <v>44004</v>
      </c>
      <c r="J28" s="13">
        <v>7985</v>
      </c>
      <c r="K28" s="13">
        <v>7205.0924490692259</v>
      </c>
      <c r="L28" s="13">
        <v>779.90755093077382</v>
      </c>
      <c r="M28" s="14">
        <f t="shared" si="2"/>
        <v>9.7671578075237825E-2</v>
      </c>
    </row>
    <row r="29" spans="1:13" x14ac:dyDescent="0.25">
      <c r="A29" t="s">
        <v>14</v>
      </c>
      <c r="B29" s="9">
        <v>44011</v>
      </c>
      <c r="C29">
        <v>1703</v>
      </c>
      <c r="D29">
        <v>-7.8184879806761396</v>
      </c>
      <c r="E29">
        <v>6.85770804086905E-3</v>
      </c>
      <c r="F29" s="10">
        <f t="shared" si="0"/>
        <v>1.004591008796639</v>
      </c>
      <c r="G29" s="11">
        <f t="shared" si="1"/>
        <v>1710.8184879806761</v>
      </c>
      <c r="I29" s="12">
        <v>44011</v>
      </c>
      <c r="J29" s="13">
        <v>7830</v>
      </c>
      <c r="K29" s="13">
        <v>6721.840261360202</v>
      </c>
      <c r="L29" s="13">
        <v>1108.159738639798</v>
      </c>
      <c r="M29" s="14">
        <f t="shared" si="2"/>
        <v>0.14152742511363958</v>
      </c>
    </row>
    <row r="30" spans="1:13" x14ac:dyDescent="0.25">
      <c r="A30" t="s">
        <v>14</v>
      </c>
      <c r="B30" s="9">
        <v>44018</v>
      </c>
      <c r="C30">
        <v>2018</v>
      </c>
      <c r="D30">
        <v>116.47778560782599</v>
      </c>
      <c r="E30">
        <v>0.129152166809192</v>
      </c>
      <c r="F30" s="10">
        <f t="shared" si="0"/>
        <v>0.94228058195846087</v>
      </c>
      <c r="G30" s="11">
        <f t="shared" si="1"/>
        <v>1901.522214392174</v>
      </c>
      <c r="I30" s="12">
        <v>44018</v>
      </c>
      <c r="J30" s="13">
        <v>8286</v>
      </c>
      <c r="K30" s="13">
        <v>7151.7500202241145</v>
      </c>
      <c r="L30" s="13">
        <v>1134.2499797758858</v>
      </c>
      <c r="M30" s="14">
        <f t="shared" si="2"/>
        <v>0.13688751867920415</v>
      </c>
    </row>
    <row r="31" spans="1:13" x14ac:dyDescent="0.25">
      <c r="A31" t="s">
        <v>14</v>
      </c>
      <c r="B31" s="9">
        <v>44025</v>
      </c>
      <c r="C31">
        <v>2318</v>
      </c>
      <c r="D31">
        <v>165.98297917738401</v>
      </c>
      <c r="E31">
        <v>0.20733117656343</v>
      </c>
      <c r="F31" s="10">
        <f t="shared" si="0"/>
        <v>0.92839388301234504</v>
      </c>
      <c r="G31" s="11">
        <f t="shared" si="1"/>
        <v>2152.0170208226159</v>
      </c>
      <c r="I31" s="12">
        <v>44025</v>
      </c>
      <c r="J31" s="13">
        <v>8764</v>
      </c>
      <c r="K31" s="13">
        <v>7759.4095271868509</v>
      </c>
      <c r="L31" s="13">
        <v>1004.5904728131488</v>
      </c>
      <c r="M31" s="14">
        <f t="shared" si="2"/>
        <v>0.11462693665143189</v>
      </c>
    </row>
    <row r="32" spans="1:13" x14ac:dyDescent="0.25">
      <c r="A32" t="s">
        <v>14</v>
      </c>
      <c r="B32" s="9">
        <v>44032</v>
      </c>
      <c r="C32">
        <v>2097</v>
      </c>
      <c r="D32">
        <v>247.265601303561</v>
      </c>
      <c r="E32">
        <v>5.7627776784725901E-2</v>
      </c>
      <c r="F32" s="10">
        <f t="shared" si="0"/>
        <v>0.88208602703692851</v>
      </c>
      <c r="G32" s="11">
        <f t="shared" si="1"/>
        <v>1849.734398696439</v>
      </c>
      <c r="I32" s="12">
        <v>44032</v>
      </c>
      <c r="J32" s="13">
        <v>8654</v>
      </c>
      <c r="K32" s="13">
        <v>8000.3267343596744</v>
      </c>
      <c r="L32" s="13">
        <v>653.67326564032601</v>
      </c>
      <c r="M32" s="14">
        <f t="shared" si="2"/>
        <v>7.5534234532045941E-2</v>
      </c>
    </row>
    <row r="33" spans="1:13" x14ac:dyDescent="0.25">
      <c r="A33" t="s">
        <v>14</v>
      </c>
      <c r="B33" s="9">
        <v>44039</v>
      </c>
      <c r="C33">
        <v>2131</v>
      </c>
      <c r="D33">
        <v>357.851151621962</v>
      </c>
      <c r="E33">
        <v>9.4339339805635802E-2</v>
      </c>
      <c r="F33" s="10">
        <f t="shared" si="0"/>
        <v>0.83207360318068424</v>
      </c>
      <c r="G33" s="11">
        <f t="shared" si="1"/>
        <v>1773.1488483780381</v>
      </c>
      <c r="I33" s="12">
        <v>44039</v>
      </c>
      <c r="J33" s="13">
        <v>8399</v>
      </c>
      <c r="K33" s="13">
        <v>7788.9975087464509</v>
      </c>
      <c r="L33" s="13">
        <v>610.00249125354958</v>
      </c>
      <c r="M33" s="14">
        <f t="shared" si="2"/>
        <v>7.262799038618277E-2</v>
      </c>
    </row>
    <row r="34" spans="1:13" x14ac:dyDescent="0.25">
      <c r="A34" t="s">
        <v>14</v>
      </c>
      <c r="B34" s="9">
        <v>44046</v>
      </c>
      <c r="C34">
        <v>2036</v>
      </c>
      <c r="D34">
        <v>483.22717143712401</v>
      </c>
      <c r="E34">
        <v>9.5016857065914895E-3</v>
      </c>
      <c r="F34" s="10">
        <f t="shared" si="0"/>
        <v>0.76265856019787615</v>
      </c>
      <c r="G34" s="11">
        <f t="shared" si="1"/>
        <v>1552.7728285628759</v>
      </c>
      <c r="I34" s="12">
        <v>44046</v>
      </c>
      <c r="J34" s="13">
        <v>8617</v>
      </c>
      <c r="K34" s="13">
        <v>8409.6319931815142</v>
      </c>
      <c r="L34" s="13">
        <v>207.36800681848598</v>
      </c>
      <c r="M34" s="14">
        <f t="shared" si="2"/>
        <v>2.4064988606067751E-2</v>
      </c>
    </row>
    <row r="35" spans="1:13" x14ac:dyDescent="0.25">
      <c r="A35" t="s">
        <v>14</v>
      </c>
      <c r="B35" s="9">
        <v>44053</v>
      </c>
      <c r="C35">
        <v>2211</v>
      </c>
      <c r="D35">
        <v>562.436065285616</v>
      </c>
      <c r="E35">
        <v>2.96582968770698E-3</v>
      </c>
      <c r="F35" s="10">
        <f t="shared" si="0"/>
        <v>0.74561914731541568</v>
      </c>
      <c r="G35" s="11">
        <f t="shared" si="1"/>
        <v>1648.563934714384</v>
      </c>
      <c r="I35" s="12">
        <v>44053</v>
      </c>
      <c r="J35" s="13">
        <v>9101</v>
      </c>
      <c r="K35" s="13">
        <v>8862.4723485602572</v>
      </c>
      <c r="L35" s="13">
        <v>238.52765143974472</v>
      </c>
      <c r="M35" s="14">
        <f t="shared" si="2"/>
        <v>2.6208949724177876E-2</v>
      </c>
    </row>
    <row r="36" spans="1:13" x14ac:dyDescent="0.25">
      <c r="A36" t="s">
        <v>14</v>
      </c>
      <c r="B36" s="9">
        <v>44060</v>
      </c>
      <c r="C36">
        <v>2268</v>
      </c>
      <c r="D36">
        <v>610.246047315449</v>
      </c>
      <c r="E36">
        <v>1.46712521688581E-2</v>
      </c>
      <c r="F36" s="10">
        <f t="shared" si="0"/>
        <v>0.73093207790324122</v>
      </c>
      <c r="G36" s="11">
        <f t="shared" si="1"/>
        <v>1657.753952684551</v>
      </c>
      <c r="I36" s="12">
        <v>44060</v>
      </c>
      <c r="J36" s="13">
        <v>8645</v>
      </c>
      <c r="K36" s="13">
        <v>8517.3073997525444</v>
      </c>
      <c r="L36" s="13">
        <v>127.69260024745665</v>
      </c>
      <c r="M36" s="14">
        <f t="shared" si="2"/>
        <v>1.4770688287733445E-2</v>
      </c>
    </row>
    <row r="37" spans="1:13" x14ac:dyDescent="0.25">
      <c r="A37" t="s">
        <v>14</v>
      </c>
      <c r="B37" s="9">
        <v>44067</v>
      </c>
      <c r="C37">
        <v>3795</v>
      </c>
      <c r="D37">
        <v>777.38407464798797</v>
      </c>
      <c r="E37">
        <v>7.5327532071768094E-2</v>
      </c>
      <c r="F37" s="10">
        <f t="shared" si="0"/>
        <v>0.79515571155520737</v>
      </c>
      <c r="G37" s="11">
        <f t="shared" si="1"/>
        <v>3017.6159253520118</v>
      </c>
      <c r="I37" s="12">
        <v>44067</v>
      </c>
      <c r="J37" s="13">
        <v>10445</v>
      </c>
      <c r="K37" s="13">
        <v>9153.3853394705711</v>
      </c>
      <c r="L37" s="13">
        <v>1291.6146605294284</v>
      </c>
      <c r="M37" s="14">
        <f t="shared" si="2"/>
        <v>0.12365865586686729</v>
      </c>
    </row>
    <row r="38" spans="1:13" x14ac:dyDescent="0.25">
      <c r="A38" t="s">
        <v>14</v>
      </c>
      <c r="B38" s="9">
        <v>44074</v>
      </c>
      <c r="C38">
        <v>4614</v>
      </c>
      <c r="D38">
        <v>2335.5851974380898</v>
      </c>
      <c r="E38">
        <v>0.210696773085635</v>
      </c>
      <c r="F38" s="10">
        <f t="shared" si="0"/>
        <v>0.49380468195966842</v>
      </c>
      <c r="G38" s="11">
        <f t="shared" si="1"/>
        <v>2278.4148025619102</v>
      </c>
      <c r="I38" s="12">
        <v>44074</v>
      </c>
      <c r="J38" s="13">
        <v>11037</v>
      </c>
      <c r="K38" s="13">
        <v>11048.971084628332</v>
      </c>
      <c r="L38" s="13">
        <v>-11.971084628331312</v>
      </c>
      <c r="M38" s="14">
        <f t="shared" si="2"/>
        <v>1.0846321127419038E-3</v>
      </c>
    </row>
    <row r="39" spans="1:13" x14ac:dyDescent="0.25">
      <c r="A39" t="s">
        <v>14</v>
      </c>
      <c r="B39" s="9">
        <v>44081</v>
      </c>
      <c r="C39">
        <v>3057</v>
      </c>
      <c r="D39">
        <v>875.38070991353902</v>
      </c>
      <c r="E39">
        <v>0.12388340886169399</v>
      </c>
      <c r="F39" s="10">
        <f t="shared" si="0"/>
        <v>0.71364713447381767</v>
      </c>
      <c r="G39" s="11">
        <f t="shared" si="1"/>
        <v>2181.6192900864608</v>
      </c>
      <c r="I39" s="12">
        <v>44081</v>
      </c>
      <c r="J39" s="13">
        <v>8531</v>
      </c>
      <c r="K39" s="13">
        <v>8631.8357550610344</v>
      </c>
      <c r="L39" s="13">
        <v>-100.83575506103512</v>
      </c>
      <c r="M39" s="14">
        <f t="shared" si="2"/>
        <v>1.1819922056152201E-2</v>
      </c>
    </row>
    <row r="40" spans="1:13" x14ac:dyDescent="0.25">
      <c r="A40" t="s">
        <v>14</v>
      </c>
      <c r="B40" s="9">
        <v>44088</v>
      </c>
      <c r="C40">
        <v>3171</v>
      </c>
      <c r="D40">
        <v>952.31660793754497</v>
      </c>
      <c r="E40">
        <v>0.120376727840369</v>
      </c>
      <c r="F40" s="10">
        <f t="shared" si="0"/>
        <v>0.69967940462392142</v>
      </c>
      <c r="G40" s="11">
        <f t="shared" si="1"/>
        <v>2218.6833920624549</v>
      </c>
      <c r="I40" s="12">
        <v>44088</v>
      </c>
      <c r="J40" s="13">
        <v>9840</v>
      </c>
      <c r="K40" s="13">
        <v>10386.806669421383</v>
      </c>
      <c r="L40" s="13">
        <v>-546.80666942138259</v>
      </c>
      <c r="M40" s="14">
        <f t="shared" si="2"/>
        <v>5.5569783477782832E-2</v>
      </c>
    </row>
    <row r="41" spans="1:13" x14ac:dyDescent="0.25">
      <c r="A41" t="s">
        <v>14</v>
      </c>
      <c r="B41" s="9">
        <v>44095</v>
      </c>
      <c r="C41">
        <v>3259</v>
      </c>
      <c r="D41">
        <v>1057.8249308679001</v>
      </c>
      <c r="E41">
        <v>8.80236973588647E-2</v>
      </c>
      <c r="F41" s="10">
        <f t="shared" si="0"/>
        <v>0.67541425870883709</v>
      </c>
      <c r="G41" s="11">
        <f t="shared" si="1"/>
        <v>2201.1750691320999</v>
      </c>
      <c r="I41" s="12">
        <v>44095</v>
      </c>
      <c r="J41" s="13">
        <v>9935</v>
      </c>
      <c r="K41" s="13">
        <v>10474.920929278098</v>
      </c>
      <c r="L41" s="13">
        <v>-539.9209292780979</v>
      </c>
      <c r="M41" s="14">
        <f t="shared" si="2"/>
        <v>5.4345337622355099E-2</v>
      </c>
    </row>
    <row r="42" spans="1:13" x14ac:dyDescent="0.25">
      <c r="A42" t="s">
        <v>14</v>
      </c>
      <c r="B42" s="9">
        <v>44102</v>
      </c>
      <c r="C42">
        <v>3948</v>
      </c>
      <c r="D42">
        <v>1369.8609680913401</v>
      </c>
      <c r="E42">
        <v>0.11713996642755301</v>
      </c>
      <c r="F42" s="10">
        <f t="shared" si="0"/>
        <v>0.65302407089885006</v>
      </c>
      <c r="G42" s="11">
        <f t="shared" si="1"/>
        <v>2578.1390319086599</v>
      </c>
      <c r="I42" s="12">
        <v>44102</v>
      </c>
      <c r="J42" s="13">
        <v>10673</v>
      </c>
      <c r="K42" s="13">
        <v>11316.070740924795</v>
      </c>
      <c r="L42" s="13">
        <v>-643.07074092479388</v>
      </c>
      <c r="M42" s="14">
        <f t="shared" si="2"/>
        <v>6.0252107273006207E-2</v>
      </c>
    </row>
    <row r="43" spans="1:13" x14ac:dyDescent="0.25">
      <c r="A43" t="s">
        <v>14</v>
      </c>
      <c r="B43" s="9">
        <v>44109</v>
      </c>
      <c r="C43">
        <v>4813</v>
      </c>
      <c r="D43">
        <v>3103.3523706544902</v>
      </c>
      <c r="E43">
        <v>9.1816442134655708E-3</v>
      </c>
      <c r="F43" s="10">
        <f t="shared" si="0"/>
        <v>0.35521455004062119</v>
      </c>
      <c r="G43" s="11">
        <f t="shared" si="1"/>
        <v>1709.6476293455098</v>
      </c>
      <c r="I43" s="12">
        <v>44109</v>
      </c>
      <c r="J43" s="13">
        <v>12136</v>
      </c>
      <c r="K43" s="13">
        <v>13779.894752381655</v>
      </c>
      <c r="L43" s="13">
        <v>-1643.8947523816555</v>
      </c>
      <c r="M43" s="14">
        <f t="shared" si="2"/>
        <v>0.13545606067746005</v>
      </c>
    </row>
    <row r="44" spans="1:13" x14ac:dyDescent="0.25">
      <c r="A44" t="s">
        <v>14</v>
      </c>
      <c r="B44" s="9">
        <v>44116</v>
      </c>
      <c r="C44">
        <v>3320</v>
      </c>
      <c r="D44">
        <v>1508.85702529543</v>
      </c>
      <c r="E44">
        <v>0.11280481219384</v>
      </c>
      <c r="F44" s="10">
        <f t="shared" si="0"/>
        <v>0.54552499238089458</v>
      </c>
      <c r="G44" s="11">
        <f t="shared" si="1"/>
        <v>1811.14297470457</v>
      </c>
      <c r="I44" s="12">
        <v>44116</v>
      </c>
      <c r="J44" s="13">
        <v>9429</v>
      </c>
      <c r="K44" s="13">
        <v>10750.97913971309</v>
      </c>
      <c r="L44" s="13">
        <v>-1321.9791397130912</v>
      </c>
      <c r="M44" s="14">
        <f t="shared" si="2"/>
        <v>0.14020353586945489</v>
      </c>
    </row>
    <row r="45" spans="1:13" x14ac:dyDescent="0.25">
      <c r="A45" t="s">
        <v>14</v>
      </c>
      <c r="B45" s="9">
        <v>44123</v>
      </c>
      <c r="C45">
        <v>3521</v>
      </c>
      <c r="D45">
        <v>1362.3680293724699</v>
      </c>
      <c r="E45">
        <v>2.93181027823941E-2</v>
      </c>
      <c r="F45" s="10">
        <f t="shared" si="0"/>
        <v>0.6130735503060295</v>
      </c>
      <c r="G45" s="11">
        <f t="shared" si="1"/>
        <v>2158.6319706275299</v>
      </c>
      <c r="I45" s="12">
        <v>44123</v>
      </c>
      <c r="J45" s="13">
        <v>11524</v>
      </c>
      <c r="K45" s="13">
        <v>11955.95394140672</v>
      </c>
      <c r="L45" s="13">
        <v>-431.95394140671937</v>
      </c>
      <c r="M45" s="14">
        <f t="shared" si="2"/>
        <v>3.7482986932204122E-2</v>
      </c>
    </row>
    <row r="46" spans="1:13" x14ac:dyDescent="0.25">
      <c r="A46" t="s">
        <v>14</v>
      </c>
      <c r="B46" s="9">
        <v>44130</v>
      </c>
      <c r="C46">
        <v>3715</v>
      </c>
      <c r="D46">
        <v>1228.95000472986</v>
      </c>
      <c r="E46">
        <v>8.6410063666656697E-2</v>
      </c>
      <c r="F46" s="10">
        <f t="shared" si="0"/>
        <v>0.66919246171470803</v>
      </c>
      <c r="G46" s="11">
        <f t="shared" si="1"/>
        <v>2486.0499952701402</v>
      </c>
      <c r="I46" s="12">
        <v>44130</v>
      </c>
      <c r="J46" s="13">
        <v>11464</v>
      </c>
      <c r="K46" s="13">
        <v>11691.022895559065</v>
      </c>
      <c r="L46" s="13">
        <v>-227.02289555906412</v>
      </c>
      <c r="M46" s="14">
        <f t="shared" si="2"/>
        <v>1.9803113708920503E-2</v>
      </c>
    </row>
    <row r="47" spans="1:13" x14ac:dyDescent="0.25">
      <c r="A47" t="s">
        <v>14</v>
      </c>
      <c r="B47" s="9">
        <v>44137</v>
      </c>
      <c r="C47">
        <v>5291</v>
      </c>
      <c r="D47">
        <v>2855.5436990467001</v>
      </c>
      <c r="E47">
        <v>0.14269338411556801</v>
      </c>
      <c r="F47" s="10">
        <f t="shared" si="0"/>
        <v>0.46030170118187486</v>
      </c>
      <c r="G47" s="11">
        <f t="shared" si="1"/>
        <v>2435.4563009532999</v>
      </c>
      <c r="I47" s="12">
        <v>44137</v>
      </c>
      <c r="J47" s="13">
        <v>11986</v>
      </c>
      <c r="K47" s="13">
        <v>13279.385034272045</v>
      </c>
      <c r="L47" s="13">
        <v>-1293.3850342720452</v>
      </c>
      <c r="M47" s="14">
        <f t="shared" si="2"/>
        <v>0.10790797883130696</v>
      </c>
    </row>
    <row r="48" spans="1:13" x14ac:dyDescent="0.25">
      <c r="A48" t="s">
        <v>14</v>
      </c>
      <c r="B48" s="9">
        <v>44144</v>
      </c>
      <c r="C48">
        <v>5817</v>
      </c>
      <c r="D48">
        <v>3222.09457519439</v>
      </c>
      <c r="E48">
        <v>2.16165146858639E-2</v>
      </c>
      <c r="F48" s="10">
        <f t="shared" si="0"/>
        <v>0.44608998191604093</v>
      </c>
      <c r="G48" s="11">
        <f t="shared" si="1"/>
        <v>2594.90542480561</v>
      </c>
      <c r="I48" s="12">
        <v>44144</v>
      </c>
      <c r="J48" s="13">
        <v>15373</v>
      </c>
      <c r="K48" s="13">
        <v>16532.287992621183</v>
      </c>
      <c r="L48" s="13">
        <v>-1159.2879926211813</v>
      </c>
      <c r="M48" s="14">
        <f t="shared" si="2"/>
        <v>7.5410654564573118E-2</v>
      </c>
    </row>
    <row r="49" spans="1:13" x14ac:dyDescent="0.25">
      <c r="A49" t="s">
        <v>14</v>
      </c>
      <c r="B49" s="9">
        <v>44151</v>
      </c>
      <c r="C49">
        <v>5246</v>
      </c>
      <c r="D49">
        <v>3295.3403235155401</v>
      </c>
      <c r="E49">
        <v>0.106963159583738</v>
      </c>
      <c r="F49" s="10">
        <f t="shared" si="0"/>
        <v>0.37183752887618371</v>
      </c>
      <c r="G49" s="11">
        <f t="shared" si="1"/>
        <v>1950.6596764844599</v>
      </c>
      <c r="I49" s="12">
        <v>44151</v>
      </c>
      <c r="J49" s="13">
        <v>14856</v>
      </c>
      <c r="K49" s="13">
        <v>14885.55172242176</v>
      </c>
      <c r="L49" s="13">
        <v>-29.551722421758996</v>
      </c>
      <c r="M49" s="14">
        <f t="shared" si="2"/>
        <v>1.9892112561766379E-3</v>
      </c>
    </row>
    <row r="50" spans="1:13" x14ac:dyDescent="0.25">
      <c r="A50" t="s">
        <v>14</v>
      </c>
      <c r="B50" s="9">
        <v>44158</v>
      </c>
      <c r="C50">
        <v>4846</v>
      </c>
      <c r="D50">
        <v>2955.7336910880599</v>
      </c>
      <c r="E50">
        <v>0.14027521529585599</v>
      </c>
      <c r="F50" s="10">
        <f t="shared" si="0"/>
        <v>0.39006733572264551</v>
      </c>
      <c r="G50" s="11">
        <f t="shared" si="1"/>
        <v>1890.2663089119401</v>
      </c>
      <c r="I50" s="12">
        <v>44158</v>
      </c>
      <c r="J50" s="13">
        <v>15792</v>
      </c>
      <c r="K50" s="13">
        <v>15113.274481852832</v>
      </c>
      <c r="L50" s="13">
        <v>678.72551814717008</v>
      </c>
      <c r="M50" s="14">
        <f t="shared" si="2"/>
        <v>4.2979072831001032E-2</v>
      </c>
    </row>
    <row r="51" spans="1:13" x14ac:dyDescent="0.25">
      <c r="A51" t="s">
        <v>14</v>
      </c>
      <c r="B51" s="9">
        <v>44165</v>
      </c>
      <c r="C51">
        <v>5179</v>
      </c>
      <c r="D51">
        <v>2796.5644399958801</v>
      </c>
      <c r="E51">
        <v>0.15598887597151201</v>
      </c>
      <c r="F51" s="10">
        <f t="shared" si="0"/>
        <v>0.46001845143929715</v>
      </c>
      <c r="G51" s="11">
        <f t="shared" si="1"/>
        <v>2382.4355600041199</v>
      </c>
      <c r="I51" s="12">
        <v>44165</v>
      </c>
      <c r="J51" s="13">
        <v>16054</v>
      </c>
      <c r="K51" s="13">
        <v>14295.800489055255</v>
      </c>
      <c r="L51" s="13">
        <v>1758.1995109447435</v>
      </c>
      <c r="M51" s="14">
        <f t="shared" si="2"/>
        <v>0.10951784670142925</v>
      </c>
    </row>
    <row r="52" spans="1:13" x14ac:dyDescent="0.25">
      <c r="A52" t="s">
        <v>14</v>
      </c>
      <c r="B52" s="9">
        <v>44172</v>
      </c>
      <c r="C52">
        <v>4030</v>
      </c>
      <c r="D52">
        <v>2599.7417205932902</v>
      </c>
      <c r="E52">
        <v>0.105451319360941</v>
      </c>
      <c r="F52" s="10">
        <f t="shared" si="0"/>
        <v>0.35490279886022574</v>
      </c>
      <c r="G52" s="11">
        <f t="shared" si="1"/>
        <v>1430.2582794067098</v>
      </c>
      <c r="I52" s="12">
        <v>44172</v>
      </c>
      <c r="J52" s="13">
        <v>15503</v>
      </c>
      <c r="K52" s="13">
        <v>13984.3528845853</v>
      </c>
      <c r="L52" s="13">
        <v>1518.6471154146993</v>
      </c>
      <c r="M52" s="14">
        <f t="shared" si="2"/>
        <v>9.7958273586705807E-2</v>
      </c>
    </row>
    <row r="53" spans="1:13" x14ac:dyDescent="0.25">
      <c r="A53" t="s">
        <v>14</v>
      </c>
      <c r="B53" s="9">
        <v>44179</v>
      </c>
      <c r="C53">
        <v>4124</v>
      </c>
      <c r="D53">
        <v>2603.7903326863502</v>
      </c>
      <c r="E53">
        <v>4.1305202161394203E-2</v>
      </c>
      <c r="F53" s="10">
        <f t="shared" si="0"/>
        <v>0.3686250405707201</v>
      </c>
      <c r="G53" s="11">
        <f t="shared" si="1"/>
        <v>1520.2096673136498</v>
      </c>
      <c r="I53" s="12">
        <v>44179</v>
      </c>
      <c r="J53" s="13">
        <v>16096</v>
      </c>
      <c r="K53" s="13">
        <v>14691.553325608831</v>
      </c>
      <c r="L53" s="13">
        <v>1404.4466743911676</v>
      </c>
      <c r="M53" s="14">
        <f t="shared" si="2"/>
        <v>8.725439080462033E-2</v>
      </c>
    </row>
    <row r="54" spans="1:13" x14ac:dyDescent="0.25">
      <c r="A54" t="s">
        <v>14</v>
      </c>
      <c r="B54" s="9">
        <v>44186</v>
      </c>
      <c r="C54">
        <v>2755</v>
      </c>
      <c r="D54">
        <v>1698.80990908076</v>
      </c>
      <c r="E54">
        <v>0.13083893664999599</v>
      </c>
      <c r="F54" s="10">
        <f t="shared" si="0"/>
        <v>0.38337208381823595</v>
      </c>
      <c r="G54" s="11">
        <f t="shared" si="1"/>
        <v>1056.19009091924</v>
      </c>
      <c r="I54" s="12">
        <v>44186</v>
      </c>
      <c r="J54" s="13">
        <v>8730</v>
      </c>
      <c r="K54" s="13">
        <v>8382.4891839189513</v>
      </c>
      <c r="L54" s="13">
        <v>347.51081608104892</v>
      </c>
      <c r="M54" s="14">
        <f t="shared" si="2"/>
        <v>3.9806508142159074E-2</v>
      </c>
    </row>
    <row r="55" spans="1:13" x14ac:dyDescent="0.25">
      <c r="A55" t="s">
        <v>14</v>
      </c>
      <c r="B55" s="9">
        <v>44193</v>
      </c>
      <c r="C55">
        <v>2275</v>
      </c>
      <c r="D55">
        <v>1220.55804280242</v>
      </c>
      <c r="E55">
        <v>1.5960998433837401E-2</v>
      </c>
      <c r="F55" s="10">
        <f t="shared" si="0"/>
        <v>0.46349097019673846</v>
      </c>
      <c r="G55" s="11">
        <f t="shared" si="1"/>
        <v>1054.44195719758</v>
      </c>
      <c r="I55" s="12">
        <v>44193</v>
      </c>
      <c r="J55" s="13">
        <v>7162</v>
      </c>
      <c r="K55" s="13">
        <v>7171.5911492134119</v>
      </c>
      <c r="L55" s="13">
        <v>-9.5911492134114269</v>
      </c>
      <c r="M55" s="14">
        <f t="shared" si="2"/>
        <v>1.3391719091611117E-3</v>
      </c>
    </row>
    <row r="56" spans="1:13" x14ac:dyDescent="0.25">
      <c r="A56" t="s">
        <v>14</v>
      </c>
      <c r="B56" s="9">
        <v>44200</v>
      </c>
      <c r="C56">
        <v>4113</v>
      </c>
      <c r="D56">
        <v>2116.7660873217301</v>
      </c>
      <c r="E56">
        <v>0.11179420037801401</v>
      </c>
      <c r="F56" s="10">
        <f t="shared" si="0"/>
        <v>0.48534741373164841</v>
      </c>
      <c r="G56" s="11">
        <f t="shared" si="1"/>
        <v>1996.2339126782699</v>
      </c>
      <c r="I56" s="12">
        <v>44200</v>
      </c>
      <c r="J56" s="13">
        <v>13149</v>
      </c>
      <c r="K56" s="13">
        <v>11378.033592543688</v>
      </c>
      <c r="L56" s="13">
        <v>1770.9664074563107</v>
      </c>
      <c r="M56" s="14">
        <f t="shared" si="2"/>
        <v>0.13468449368441035</v>
      </c>
    </row>
    <row r="57" spans="1:13" x14ac:dyDescent="0.25">
      <c r="A57" t="s">
        <v>14</v>
      </c>
      <c r="B57" s="9">
        <v>44207</v>
      </c>
      <c r="C57">
        <v>4094</v>
      </c>
      <c r="D57">
        <v>2464.1231744776501</v>
      </c>
      <c r="E57">
        <v>6.2265229574128098E-2</v>
      </c>
      <c r="F57" s="10">
        <f t="shared" si="0"/>
        <v>0.39811353823213236</v>
      </c>
      <c r="G57" s="11">
        <f t="shared" si="1"/>
        <v>1629.8768255223499</v>
      </c>
      <c r="I57" s="12">
        <v>44207</v>
      </c>
      <c r="J57" s="13">
        <v>14117</v>
      </c>
      <c r="K57" s="13">
        <v>13261.289409746783</v>
      </c>
      <c r="L57" s="13">
        <v>855.71059025321631</v>
      </c>
      <c r="M57" s="14">
        <f t="shared" si="2"/>
        <v>6.0615611691805391E-2</v>
      </c>
    </row>
    <row r="58" spans="1:13" x14ac:dyDescent="0.25">
      <c r="A58" t="s">
        <v>14</v>
      </c>
      <c r="B58" s="9">
        <v>44214</v>
      </c>
      <c r="C58">
        <v>5108</v>
      </c>
      <c r="D58">
        <v>2834.5798863503701</v>
      </c>
      <c r="E58">
        <v>5.9069697523181398E-2</v>
      </c>
      <c r="F58" s="10">
        <f t="shared" si="0"/>
        <v>0.44507049993140757</v>
      </c>
      <c r="G58" s="11">
        <f t="shared" si="1"/>
        <v>2273.4201136496299</v>
      </c>
      <c r="I58" s="12">
        <v>44214</v>
      </c>
      <c r="J58" s="13">
        <v>16006</v>
      </c>
      <c r="K58" s="13">
        <v>14954.03940285293</v>
      </c>
      <c r="L58" s="13">
        <v>1051.9605971470703</v>
      </c>
      <c r="M58" s="14">
        <f t="shared" si="2"/>
        <v>6.5722891237477821E-2</v>
      </c>
    </row>
    <row r="59" spans="1:13" x14ac:dyDescent="0.25">
      <c r="A59" t="s">
        <v>14</v>
      </c>
      <c r="B59" s="9">
        <v>44221</v>
      </c>
      <c r="C59">
        <v>5181</v>
      </c>
      <c r="D59">
        <v>2622.4591671728699</v>
      </c>
      <c r="E59">
        <v>6.3127632399758798E-2</v>
      </c>
      <c r="F59" s="10">
        <f t="shared" si="0"/>
        <v>0.49383146744395484</v>
      </c>
      <c r="G59" s="11">
        <f t="shared" si="1"/>
        <v>2558.5408328271301</v>
      </c>
      <c r="I59" s="12">
        <v>44221</v>
      </c>
      <c r="J59" s="13">
        <v>15872</v>
      </c>
      <c r="K59" s="13">
        <v>14116.384587871209</v>
      </c>
      <c r="L59" s="13">
        <v>1755.6154121287905</v>
      </c>
      <c r="M59" s="14">
        <f t="shared" si="2"/>
        <v>0.11061085005851758</v>
      </c>
    </row>
    <row r="60" spans="1:13" x14ac:dyDescent="0.25">
      <c r="A60" t="s">
        <v>14</v>
      </c>
      <c r="B60" s="9">
        <v>44228</v>
      </c>
      <c r="C60">
        <v>5555</v>
      </c>
      <c r="D60">
        <v>2633.3510347676402</v>
      </c>
      <c r="E60">
        <v>5.50377273030963E-2</v>
      </c>
      <c r="F60" s="10">
        <f t="shared" si="0"/>
        <v>0.52594940868269302</v>
      </c>
      <c r="G60" s="11">
        <f t="shared" si="1"/>
        <v>2921.6489652323598</v>
      </c>
      <c r="I60" s="12">
        <v>44228</v>
      </c>
      <c r="J60" s="13">
        <v>16557</v>
      </c>
      <c r="K60" s="13">
        <v>14298.04207302858</v>
      </c>
      <c r="L60" s="13">
        <v>2258.95792697142</v>
      </c>
      <c r="M60" s="14">
        <f t="shared" si="2"/>
        <v>0.13643521936168507</v>
      </c>
    </row>
    <row r="61" spans="1:13" x14ac:dyDescent="0.25">
      <c r="A61" t="s">
        <v>14</v>
      </c>
      <c r="B61" s="9">
        <v>44235</v>
      </c>
      <c r="C61">
        <v>5998</v>
      </c>
      <c r="D61">
        <v>2715.5271686316601</v>
      </c>
      <c r="E61">
        <v>8.8465946974473103E-2</v>
      </c>
      <c r="F61" s="10">
        <f t="shared" si="0"/>
        <v>0.54726122563660218</v>
      </c>
      <c r="G61" s="11">
        <f t="shared" si="1"/>
        <v>3282.4728313683399</v>
      </c>
      <c r="I61" s="12">
        <v>44235</v>
      </c>
      <c r="J61" s="13">
        <v>17777</v>
      </c>
      <c r="K61" s="13">
        <v>15340.239447231939</v>
      </c>
      <c r="L61" s="13">
        <v>2436.7605527680598</v>
      </c>
      <c r="M61" s="14">
        <f t="shared" si="2"/>
        <v>0.13707377807099402</v>
      </c>
    </row>
    <row r="62" spans="1:13" x14ac:dyDescent="0.25">
      <c r="A62" t="s">
        <v>14</v>
      </c>
      <c r="B62" s="9">
        <v>44242</v>
      </c>
      <c r="C62">
        <v>5548</v>
      </c>
      <c r="D62">
        <v>2956.6084787261598</v>
      </c>
      <c r="E62">
        <v>0.29152382876004301</v>
      </c>
      <c r="F62" s="10">
        <f t="shared" si="0"/>
        <v>0.46708571039542901</v>
      </c>
      <c r="G62" s="11">
        <f t="shared" si="1"/>
        <v>2591.3915212738402</v>
      </c>
      <c r="I62" s="12">
        <v>44242</v>
      </c>
      <c r="J62" s="13">
        <v>16472</v>
      </c>
      <c r="K62" s="13">
        <v>15496.591815607559</v>
      </c>
      <c r="L62" s="13">
        <v>975.40818439244049</v>
      </c>
      <c r="M62" s="14">
        <f t="shared" si="2"/>
        <v>5.9216135526495954E-2</v>
      </c>
    </row>
    <row r="63" spans="1:13" x14ac:dyDescent="0.25">
      <c r="A63" t="s">
        <v>14</v>
      </c>
      <c r="B63" s="9">
        <v>44249</v>
      </c>
      <c r="C63">
        <v>7210</v>
      </c>
      <c r="D63">
        <v>3511.1365537645202</v>
      </c>
      <c r="E63">
        <v>0.152147347872189</v>
      </c>
      <c r="F63" s="10">
        <f t="shared" si="0"/>
        <v>0.51301850849313169</v>
      </c>
      <c r="G63" s="11">
        <f t="shared" si="1"/>
        <v>3698.8634462354798</v>
      </c>
      <c r="I63" s="12">
        <v>44249</v>
      </c>
      <c r="J63" s="13">
        <v>20753</v>
      </c>
      <c r="K63" s="13">
        <v>16734.097645367579</v>
      </c>
      <c r="L63" s="13">
        <v>4018.9023546324202</v>
      </c>
      <c r="M63" s="14">
        <f t="shared" si="2"/>
        <v>0.19365404301221129</v>
      </c>
    </row>
    <row r="64" spans="1:13" x14ac:dyDescent="0.25">
      <c r="A64" t="s">
        <v>14</v>
      </c>
      <c r="B64" s="9">
        <v>44256</v>
      </c>
      <c r="C64">
        <v>6859</v>
      </c>
      <c r="D64">
        <v>3844.68839521366</v>
      </c>
      <c r="E64">
        <v>7.9890946766846306E-3</v>
      </c>
      <c r="F64" s="10">
        <f t="shared" si="0"/>
        <v>0.43946808642460128</v>
      </c>
      <c r="G64" s="11">
        <f t="shared" si="1"/>
        <v>3014.31160478634</v>
      </c>
      <c r="I64" s="12">
        <v>44256</v>
      </c>
      <c r="J64" s="13">
        <v>19920</v>
      </c>
      <c r="K64" s="13">
        <v>19288.008854807162</v>
      </c>
      <c r="L64" s="13">
        <v>631.99114519284103</v>
      </c>
      <c r="M64" s="14">
        <f t="shared" si="2"/>
        <v>3.1726463112090278E-2</v>
      </c>
    </row>
    <row r="65" spans="1:13" x14ac:dyDescent="0.25">
      <c r="A65" t="s">
        <v>14</v>
      </c>
      <c r="B65" s="9">
        <v>44263</v>
      </c>
      <c r="C65">
        <v>7068</v>
      </c>
      <c r="D65">
        <v>3880.9818288211</v>
      </c>
      <c r="E65">
        <v>1.7372029459613799E-2</v>
      </c>
      <c r="F65" s="10">
        <f t="shared" si="0"/>
        <v>0.45090806043844089</v>
      </c>
      <c r="G65" s="11">
        <f t="shared" si="1"/>
        <v>3187.0181711789</v>
      </c>
      <c r="I65" s="12">
        <v>44263</v>
      </c>
      <c r="J65" s="13">
        <v>20927</v>
      </c>
      <c r="K65" s="13">
        <v>19569.539192997359</v>
      </c>
      <c r="L65" s="13">
        <v>1357.4608070026393</v>
      </c>
      <c r="M65" s="14">
        <f t="shared" si="2"/>
        <v>6.4866479046334427E-2</v>
      </c>
    </row>
    <row r="66" spans="1:13" x14ac:dyDescent="0.25">
      <c r="A66" t="s">
        <v>14</v>
      </c>
      <c r="B66" s="9">
        <v>44270</v>
      </c>
      <c r="C66">
        <v>6747</v>
      </c>
      <c r="D66">
        <v>3671.6800120746302</v>
      </c>
      <c r="E66">
        <v>2.7166980172366999E-2</v>
      </c>
      <c r="F66" s="10">
        <f t="shared" si="0"/>
        <v>0.45580554141475765</v>
      </c>
      <c r="G66" s="11">
        <f t="shared" si="1"/>
        <v>3075.3199879253698</v>
      </c>
      <c r="I66" s="12">
        <v>44270</v>
      </c>
      <c r="J66" s="13">
        <v>21049</v>
      </c>
      <c r="K66" s="13">
        <v>18351.107982262598</v>
      </c>
      <c r="L66" s="13">
        <v>2697.8920177374002</v>
      </c>
      <c r="M66" s="14">
        <f t="shared" si="2"/>
        <v>0.12817198050916442</v>
      </c>
    </row>
    <row r="67" spans="1:13" x14ac:dyDescent="0.25">
      <c r="A67" t="s">
        <v>14</v>
      </c>
      <c r="B67" s="9">
        <v>44277</v>
      </c>
      <c r="C67">
        <v>6197</v>
      </c>
      <c r="D67">
        <v>3556.9511300766499</v>
      </c>
      <c r="E67">
        <v>2.4450037056604802E-2</v>
      </c>
      <c r="F67" s="10">
        <f t="shared" si="0"/>
        <v>0.42602047279705507</v>
      </c>
      <c r="G67" s="11">
        <f t="shared" si="1"/>
        <v>2640.0488699233501</v>
      </c>
      <c r="I67" s="12">
        <v>44277</v>
      </c>
      <c r="J67" s="13">
        <v>19919</v>
      </c>
      <c r="K67" s="13">
        <v>16990.978604164</v>
      </c>
      <c r="L67" s="13">
        <v>2928.0213958360005</v>
      </c>
      <c r="M67" s="14">
        <f t="shared" si="2"/>
        <v>0.14699640523299362</v>
      </c>
    </row>
    <row r="68" spans="1:13" x14ac:dyDescent="0.25">
      <c r="A68" t="s">
        <v>14</v>
      </c>
      <c r="B68" s="9">
        <v>44284</v>
      </c>
      <c r="C68">
        <v>5275</v>
      </c>
      <c r="D68">
        <v>3633.3202394127502</v>
      </c>
      <c r="E68">
        <v>3.5587741134022903E-2</v>
      </c>
      <c r="F68" s="10">
        <f t="shared" si="0"/>
        <v>0.31121891195966822</v>
      </c>
      <c r="G68" s="11">
        <f t="shared" si="1"/>
        <v>1641.6797605872498</v>
      </c>
      <c r="I68" s="12">
        <v>44284</v>
      </c>
      <c r="J68" s="13">
        <v>15052</v>
      </c>
      <c r="K68" s="13">
        <v>16164.38159123968</v>
      </c>
      <c r="L68" s="13">
        <v>-1112.3815912396803</v>
      </c>
      <c r="M68" s="14">
        <f t="shared" si="2"/>
        <v>7.3902577148530449E-2</v>
      </c>
    </row>
    <row r="69" spans="1:13" x14ac:dyDescent="0.25">
      <c r="A69" t="s">
        <v>14</v>
      </c>
      <c r="B69" s="9">
        <v>44291</v>
      </c>
      <c r="C69">
        <v>7917</v>
      </c>
      <c r="D69">
        <v>5242.4736646846804</v>
      </c>
      <c r="E69">
        <v>7.60714338407769E-2</v>
      </c>
      <c r="F69" s="10">
        <f t="shared" ref="F69:F132" si="3">ABS((C69-D69)/C69)</f>
        <v>0.33782068148481997</v>
      </c>
      <c r="G69" s="11">
        <f t="shared" ref="G69:G132" si="4">C69-D69</f>
        <v>2674.5263353153196</v>
      </c>
      <c r="I69" s="12">
        <v>44291</v>
      </c>
      <c r="J69" s="13">
        <v>23301</v>
      </c>
      <c r="K69" s="13">
        <v>21197.271060665662</v>
      </c>
      <c r="L69" s="13">
        <v>2103.7289393343399</v>
      </c>
      <c r="M69" s="14">
        <f t="shared" ref="M69:M103" si="5">ABS((J69-K69)/J69)</f>
        <v>9.0284920790281026E-2</v>
      </c>
    </row>
    <row r="70" spans="1:13" x14ac:dyDescent="0.25">
      <c r="A70" t="s">
        <v>14</v>
      </c>
      <c r="B70" s="9">
        <v>44298</v>
      </c>
      <c r="C70">
        <v>7381</v>
      </c>
      <c r="D70">
        <v>4377.3949979887502</v>
      </c>
      <c r="E70">
        <v>5.98579641908887E-2</v>
      </c>
      <c r="F70" s="10">
        <f t="shared" si="3"/>
        <v>0.40693740712792981</v>
      </c>
      <c r="G70" s="11">
        <f t="shared" si="4"/>
        <v>3003.6050020112498</v>
      </c>
      <c r="I70" s="12">
        <v>44298</v>
      </c>
      <c r="J70" s="13">
        <v>23332</v>
      </c>
      <c r="K70" s="13">
        <v>20777.114821637933</v>
      </c>
      <c r="L70" s="13">
        <v>2554.8851783620689</v>
      </c>
      <c r="M70" s="14">
        <f t="shared" si="5"/>
        <v>0.10950133629187668</v>
      </c>
    </row>
    <row r="71" spans="1:13" x14ac:dyDescent="0.25">
      <c r="A71" t="s">
        <v>14</v>
      </c>
      <c r="B71" s="9">
        <v>44305</v>
      </c>
      <c r="C71">
        <v>7209</v>
      </c>
      <c r="D71">
        <v>4329.1598864977104</v>
      </c>
      <c r="E71">
        <v>5.0096107116415503E-2</v>
      </c>
      <c r="F71" s="10">
        <f t="shared" si="3"/>
        <v>0.39947844548512823</v>
      </c>
      <c r="G71" s="11">
        <f t="shared" si="4"/>
        <v>2879.8401135022896</v>
      </c>
      <c r="I71" s="12">
        <v>44305</v>
      </c>
      <c r="J71" s="13">
        <v>21800</v>
      </c>
      <c r="K71" s="13">
        <v>19938.103496011692</v>
      </c>
      <c r="L71" s="13">
        <v>1861.8965039883096</v>
      </c>
      <c r="M71" s="14">
        <f t="shared" si="5"/>
        <v>8.5408096513225132E-2</v>
      </c>
    </row>
    <row r="72" spans="1:13" x14ac:dyDescent="0.25">
      <c r="A72" t="s">
        <v>14</v>
      </c>
      <c r="B72" s="9">
        <v>44312</v>
      </c>
      <c r="C72">
        <v>7361</v>
      </c>
      <c r="D72">
        <v>4433.4930254420096</v>
      </c>
      <c r="E72">
        <v>3.3701741659948402E-2</v>
      </c>
      <c r="F72" s="10">
        <f t="shared" si="3"/>
        <v>0.39770506378997289</v>
      </c>
      <c r="G72" s="11">
        <f t="shared" si="4"/>
        <v>2927.5069745579904</v>
      </c>
      <c r="I72" s="12">
        <v>44312</v>
      </c>
      <c r="J72" s="13">
        <v>23902</v>
      </c>
      <c r="K72" s="13">
        <v>22402.453445274055</v>
      </c>
      <c r="L72" s="13">
        <v>1499.546554725941</v>
      </c>
      <c r="M72" s="14">
        <f t="shared" si="5"/>
        <v>6.2737283688642981E-2</v>
      </c>
    </row>
    <row r="73" spans="1:13" x14ac:dyDescent="0.25">
      <c r="A73" t="s">
        <v>14</v>
      </c>
      <c r="B73" s="9">
        <v>44319</v>
      </c>
      <c r="C73">
        <v>7110</v>
      </c>
      <c r="D73">
        <v>4473.3667417943097</v>
      </c>
      <c r="E73">
        <v>9.0513741364190992E-3</v>
      </c>
      <c r="F73" s="10">
        <f t="shared" si="3"/>
        <v>0.37083449482499159</v>
      </c>
      <c r="G73" s="11">
        <f t="shared" si="4"/>
        <v>2636.6332582056903</v>
      </c>
      <c r="I73" s="12">
        <v>44319</v>
      </c>
      <c r="J73" s="13">
        <v>22796</v>
      </c>
      <c r="K73" s="13">
        <v>23931.452869349167</v>
      </c>
      <c r="L73" s="13">
        <v>-1135.4528693491693</v>
      </c>
      <c r="M73" s="14">
        <f t="shared" si="5"/>
        <v>4.980930291933526E-2</v>
      </c>
    </row>
    <row r="74" spans="1:13" x14ac:dyDescent="0.25">
      <c r="A74" t="s">
        <v>14</v>
      </c>
      <c r="B74" s="9">
        <v>44326</v>
      </c>
      <c r="C74">
        <v>7874</v>
      </c>
      <c r="D74">
        <v>4468.9423906994298</v>
      </c>
      <c r="E74">
        <v>4.7561003009099601E-2</v>
      </c>
      <c r="F74" s="10">
        <f t="shared" si="3"/>
        <v>0.43244318126753495</v>
      </c>
      <c r="G74" s="11">
        <f t="shared" si="4"/>
        <v>3405.0576093005702</v>
      </c>
      <c r="I74" s="12">
        <v>44326</v>
      </c>
      <c r="J74" s="13">
        <v>25556</v>
      </c>
      <c r="K74" s="13">
        <v>25192.54802793889</v>
      </c>
      <c r="L74" s="13">
        <v>363.45197206111061</v>
      </c>
      <c r="M74" s="14">
        <f t="shared" si="5"/>
        <v>1.422178635393292E-2</v>
      </c>
    </row>
    <row r="75" spans="1:13" x14ac:dyDescent="0.25">
      <c r="A75" t="s">
        <v>14</v>
      </c>
      <c r="B75" s="9">
        <v>44333</v>
      </c>
      <c r="C75">
        <v>7354</v>
      </c>
      <c r="D75">
        <v>4631.9880836594102</v>
      </c>
      <c r="E75">
        <v>3.9721641790743799E-2</v>
      </c>
      <c r="F75" s="10">
        <f t="shared" si="3"/>
        <v>0.37014032041618028</v>
      </c>
      <c r="G75" s="11">
        <f t="shared" si="4"/>
        <v>2722.0119163405898</v>
      </c>
      <c r="I75" s="12">
        <v>44333</v>
      </c>
      <c r="J75" s="13">
        <v>23494</v>
      </c>
      <c r="K75" s="13">
        <v>24278.261412207583</v>
      </c>
      <c r="L75" s="13">
        <v>-784.26141220758018</v>
      </c>
      <c r="M75" s="14">
        <f t="shared" si="5"/>
        <v>3.3381348948990502E-2</v>
      </c>
    </row>
    <row r="76" spans="1:13" x14ac:dyDescent="0.25">
      <c r="A76" t="s">
        <v>14</v>
      </c>
      <c r="B76" s="9">
        <v>44340</v>
      </c>
      <c r="C76">
        <v>6999</v>
      </c>
      <c r="D76">
        <v>4868.1178702144498</v>
      </c>
      <c r="E76">
        <v>3.4120091287815499E-2</v>
      </c>
      <c r="F76" s="10">
        <f t="shared" si="3"/>
        <v>0.30445522643028294</v>
      </c>
      <c r="G76" s="11">
        <f t="shared" si="4"/>
        <v>2130.8821297855502</v>
      </c>
      <c r="I76" s="12">
        <v>44340</v>
      </c>
      <c r="J76" s="13">
        <v>23083</v>
      </c>
      <c r="K76" s="13">
        <v>24257.15607032106</v>
      </c>
      <c r="L76" s="13">
        <v>-1174.1560703210607</v>
      </c>
      <c r="M76" s="14">
        <f t="shared" si="5"/>
        <v>5.0866701482522196E-2</v>
      </c>
    </row>
    <row r="77" spans="1:13" x14ac:dyDescent="0.25">
      <c r="A77" t="s">
        <v>14</v>
      </c>
      <c r="B77" s="9">
        <v>44347</v>
      </c>
      <c r="C77">
        <v>7029</v>
      </c>
      <c r="D77">
        <v>4936.52097458345</v>
      </c>
      <c r="E77">
        <v>3.4287179265290998E-2</v>
      </c>
      <c r="F77" s="10">
        <f t="shared" si="3"/>
        <v>0.29769227847724428</v>
      </c>
      <c r="G77" s="11">
        <f t="shared" si="4"/>
        <v>2092.47902541655</v>
      </c>
      <c r="I77" s="12">
        <v>44347</v>
      </c>
      <c r="J77" s="13">
        <v>20887</v>
      </c>
      <c r="K77" s="13">
        <v>21710.914105591182</v>
      </c>
      <c r="L77" s="13">
        <v>-823.91410559118049</v>
      </c>
      <c r="M77" s="14">
        <f t="shared" si="5"/>
        <v>3.9446263493617191E-2</v>
      </c>
    </row>
    <row r="78" spans="1:13" x14ac:dyDescent="0.25">
      <c r="A78" t="s">
        <v>14</v>
      </c>
      <c r="B78" s="9">
        <v>44354</v>
      </c>
      <c r="C78">
        <v>7350</v>
      </c>
      <c r="D78">
        <v>4687.6078087150599</v>
      </c>
      <c r="E78">
        <v>4.5222559534111501E-2</v>
      </c>
      <c r="F78" s="10">
        <f t="shared" si="3"/>
        <v>0.36223023010679456</v>
      </c>
      <c r="G78" s="11">
        <f t="shared" si="4"/>
        <v>2662.3921912849401</v>
      </c>
      <c r="I78" s="12">
        <v>44354</v>
      </c>
      <c r="J78" s="13">
        <v>23561</v>
      </c>
      <c r="K78" s="13">
        <v>23921.947682260019</v>
      </c>
      <c r="L78" s="13">
        <v>-360.94768226001997</v>
      </c>
      <c r="M78" s="14">
        <f t="shared" si="5"/>
        <v>1.5319709785663558E-2</v>
      </c>
    </row>
    <row r="79" spans="1:13" x14ac:dyDescent="0.25">
      <c r="A79" t="s">
        <v>14</v>
      </c>
      <c r="B79" s="9">
        <v>44361</v>
      </c>
      <c r="C79">
        <v>6962</v>
      </c>
      <c r="D79">
        <v>4747.2750783664997</v>
      </c>
      <c r="E79">
        <v>1.7360370049758701E-2</v>
      </c>
      <c r="F79" s="10">
        <f t="shared" si="3"/>
        <v>0.31811619098441546</v>
      </c>
      <c r="G79" s="11">
        <f t="shared" si="4"/>
        <v>2214.7249216335003</v>
      </c>
      <c r="I79" s="12">
        <v>44361</v>
      </c>
      <c r="J79" s="13">
        <v>25652</v>
      </c>
      <c r="K79" s="13">
        <v>25640.126998252403</v>
      </c>
      <c r="L79" s="13">
        <v>11.873001747600028</v>
      </c>
      <c r="M79" s="14">
        <f t="shared" si="5"/>
        <v>4.6284896879764928E-4</v>
      </c>
    </row>
    <row r="80" spans="1:13" x14ac:dyDescent="0.25">
      <c r="A80" t="s">
        <v>14</v>
      </c>
      <c r="B80" s="9">
        <v>44368</v>
      </c>
      <c r="C80">
        <v>6959</v>
      </c>
      <c r="D80">
        <v>5098.6510642304002</v>
      </c>
      <c r="E80">
        <v>6.2776556922832197E-2</v>
      </c>
      <c r="F80" s="10">
        <f t="shared" si="3"/>
        <v>0.26732992323172866</v>
      </c>
      <c r="G80" s="11">
        <f t="shared" si="4"/>
        <v>1860.3489357695998</v>
      </c>
      <c r="I80" s="12">
        <v>44368</v>
      </c>
      <c r="J80" s="13">
        <v>25545</v>
      </c>
      <c r="K80" s="13">
        <v>26163.15256112421</v>
      </c>
      <c r="L80" s="13">
        <v>-618.15256112420957</v>
      </c>
      <c r="M80" s="14">
        <f t="shared" si="5"/>
        <v>2.4198573541758094E-2</v>
      </c>
    </row>
    <row r="81" spans="1:19" x14ac:dyDescent="0.25">
      <c r="A81" t="s">
        <v>14</v>
      </c>
      <c r="B81" s="9">
        <v>44375</v>
      </c>
      <c r="C81">
        <v>7422</v>
      </c>
      <c r="D81">
        <v>5614.7254367490305</v>
      </c>
      <c r="E81">
        <v>5.4637263313193303E-2</v>
      </c>
      <c r="F81" s="10">
        <f t="shared" si="3"/>
        <v>0.24350236637711797</v>
      </c>
      <c r="G81" s="11">
        <f t="shared" si="4"/>
        <v>1807.2745632509695</v>
      </c>
      <c r="I81" s="12">
        <v>44375</v>
      </c>
      <c r="J81" s="13">
        <v>26770</v>
      </c>
      <c r="K81" s="13">
        <v>28374.292424528699</v>
      </c>
      <c r="L81" s="13">
        <v>-1604.2924245287004</v>
      </c>
      <c r="M81" s="14">
        <f t="shared" si="5"/>
        <v>5.9928742044404168E-2</v>
      </c>
    </row>
    <row r="82" spans="1:19" x14ac:dyDescent="0.25">
      <c r="A82" t="s">
        <v>14</v>
      </c>
      <c r="B82" s="9">
        <v>44382</v>
      </c>
      <c r="C82">
        <v>7823</v>
      </c>
      <c r="D82">
        <v>5860.6133812613398</v>
      </c>
      <c r="E82">
        <v>3.6447886990856403E-2</v>
      </c>
      <c r="F82" s="10">
        <f t="shared" si="3"/>
        <v>0.25084834702015341</v>
      </c>
      <c r="G82" s="11">
        <f t="shared" si="4"/>
        <v>1962.3866187386602</v>
      </c>
      <c r="I82" s="12">
        <v>44382</v>
      </c>
      <c r="J82" s="13">
        <v>27804</v>
      </c>
      <c r="K82" s="13">
        <v>29844.258487539741</v>
      </c>
      <c r="L82" s="13">
        <v>-2040.2584875397397</v>
      </c>
      <c r="M82" s="14">
        <f t="shared" si="5"/>
        <v>7.3380034798580795E-2</v>
      </c>
    </row>
    <row r="83" spans="1:19" x14ac:dyDescent="0.25">
      <c r="A83" t="s">
        <v>14</v>
      </c>
      <c r="B83" s="9">
        <v>44389</v>
      </c>
      <c r="C83">
        <v>8354</v>
      </c>
      <c r="D83">
        <v>6028.5902201161498</v>
      </c>
      <c r="E83">
        <v>4.1011705713693801E-3</v>
      </c>
      <c r="F83" s="10">
        <f t="shared" si="3"/>
        <v>0.27835884365380059</v>
      </c>
      <c r="G83" s="11">
        <f t="shared" si="4"/>
        <v>2325.4097798838502</v>
      </c>
      <c r="I83" s="12">
        <v>44389</v>
      </c>
      <c r="J83" s="13">
        <v>32197</v>
      </c>
      <c r="K83" s="13">
        <v>32992.386365981845</v>
      </c>
      <c r="L83" s="13">
        <v>-795.38636598185076</v>
      </c>
      <c r="M83" s="14">
        <f t="shared" si="5"/>
        <v>2.4703741528149994E-2</v>
      </c>
    </row>
    <row r="84" spans="1:19" x14ac:dyDescent="0.25">
      <c r="A84" t="s">
        <v>14</v>
      </c>
      <c r="B84" s="9">
        <v>44396</v>
      </c>
      <c r="C84">
        <v>8212</v>
      </c>
      <c r="D84">
        <v>6236.3409440594696</v>
      </c>
      <c r="E84">
        <v>3.6053719396967901E-2</v>
      </c>
      <c r="F84" s="10">
        <f t="shared" si="3"/>
        <v>0.24058196005120924</v>
      </c>
      <c r="G84" s="11">
        <f t="shared" si="4"/>
        <v>1975.6590559405304</v>
      </c>
      <c r="I84" s="12">
        <v>44396</v>
      </c>
      <c r="J84" s="13">
        <v>33633</v>
      </c>
      <c r="K84" s="13">
        <v>34951.434200012161</v>
      </c>
      <c r="L84" s="13">
        <v>-1318.4342000121587</v>
      </c>
      <c r="M84" s="14">
        <f t="shared" si="5"/>
        <v>3.9200612494043392E-2</v>
      </c>
    </row>
    <row r="85" spans="1:19" x14ac:dyDescent="0.25">
      <c r="A85" t="s">
        <v>14</v>
      </c>
      <c r="B85" s="9">
        <v>44403</v>
      </c>
      <c r="C85">
        <v>7956</v>
      </c>
      <c r="D85">
        <v>6089.6421485298897</v>
      </c>
      <c r="E85">
        <v>5.4591808606595099E-2</v>
      </c>
      <c r="F85" s="10">
        <f t="shared" si="3"/>
        <v>0.23458494865134619</v>
      </c>
      <c r="G85" s="11">
        <f t="shared" si="4"/>
        <v>1866.3578514701103</v>
      </c>
      <c r="I85" s="12">
        <v>44403</v>
      </c>
      <c r="J85" s="13">
        <v>32339</v>
      </c>
      <c r="K85" s="13">
        <v>33887.814252915421</v>
      </c>
      <c r="L85" s="13">
        <v>-1548.8142529154202</v>
      </c>
      <c r="M85" s="14">
        <f t="shared" si="5"/>
        <v>4.7893078107406568E-2</v>
      </c>
    </row>
    <row r="86" spans="1:19" x14ac:dyDescent="0.25">
      <c r="A86" t="s">
        <v>14</v>
      </c>
      <c r="B86" s="9">
        <v>44410</v>
      </c>
      <c r="C86">
        <v>8860</v>
      </c>
      <c r="D86">
        <v>6028.4541460889604</v>
      </c>
      <c r="E86">
        <v>3.3401854171770898E-2</v>
      </c>
      <c r="F86" s="10">
        <f t="shared" si="3"/>
        <v>0.3195875681615169</v>
      </c>
      <c r="G86" s="11">
        <f t="shared" si="4"/>
        <v>2831.5458539110396</v>
      </c>
      <c r="I86" s="12">
        <v>44410</v>
      </c>
      <c r="J86" s="13">
        <v>33968</v>
      </c>
      <c r="K86" s="13">
        <v>34101.252778513852</v>
      </c>
      <c r="L86" s="13">
        <v>-133.25277851384999</v>
      </c>
      <c r="M86" s="14">
        <f t="shared" si="5"/>
        <v>3.9228915012320953E-3</v>
      </c>
      <c r="R86" s="18"/>
      <c r="S86" s="18"/>
    </row>
    <row r="87" spans="1:19" x14ac:dyDescent="0.25">
      <c r="A87" t="s">
        <v>14</v>
      </c>
      <c r="B87" s="9">
        <v>44417</v>
      </c>
      <c r="C87">
        <v>9317</v>
      </c>
      <c r="D87">
        <v>6089.6041097345196</v>
      </c>
      <c r="E87">
        <v>2.2324621237700001E-2</v>
      </c>
      <c r="F87" s="10">
        <f t="shared" si="3"/>
        <v>0.34639861438933994</v>
      </c>
      <c r="G87" s="11">
        <f t="shared" si="4"/>
        <v>3227.3958902654804</v>
      </c>
      <c r="I87" s="12">
        <v>44417</v>
      </c>
      <c r="J87" s="13">
        <v>36311</v>
      </c>
      <c r="K87" s="13">
        <v>35489.467996022344</v>
      </c>
      <c r="L87" s="13">
        <v>821.53200397765977</v>
      </c>
      <c r="M87" s="14">
        <f t="shared" si="5"/>
        <v>2.2624879622639316E-2</v>
      </c>
    </row>
    <row r="88" spans="1:19" x14ac:dyDescent="0.25">
      <c r="A88" t="s">
        <v>14</v>
      </c>
      <c r="B88" s="9">
        <v>44424</v>
      </c>
      <c r="C88">
        <v>9109</v>
      </c>
      <c r="D88">
        <v>5895.4998399677497</v>
      </c>
      <c r="E88">
        <v>9.7201230583763305E-3</v>
      </c>
      <c r="F88" s="10">
        <f t="shared" si="3"/>
        <v>0.35278297947439347</v>
      </c>
      <c r="G88" s="11">
        <f t="shared" si="4"/>
        <v>3213.5001600322503</v>
      </c>
      <c r="I88" s="12">
        <v>44424</v>
      </c>
      <c r="J88" s="13">
        <v>35448</v>
      </c>
      <c r="K88" s="13">
        <v>34743.970775205773</v>
      </c>
      <c r="L88" s="13">
        <v>704.02922479423069</v>
      </c>
      <c r="M88" s="14">
        <f t="shared" si="5"/>
        <v>1.9860901173387131E-2</v>
      </c>
    </row>
    <row r="89" spans="1:19" x14ac:dyDescent="0.25">
      <c r="A89" t="s">
        <v>14</v>
      </c>
      <c r="B89" s="9">
        <v>44431</v>
      </c>
      <c r="C89">
        <v>8440</v>
      </c>
      <c r="D89">
        <v>5770.75684194724</v>
      </c>
      <c r="E89">
        <v>4.3418968745403399E-3</v>
      </c>
      <c r="F89" s="10">
        <f t="shared" si="3"/>
        <v>0.31626103768397629</v>
      </c>
      <c r="G89" s="11">
        <f t="shared" si="4"/>
        <v>2669.24315805276</v>
      </c>
      <c r="I89" s="12">
        <v>44431</v>
      </c>
      <c r="J89" s="13">
        <v>34820</v>
      </c>
      <c r="K89" s="13">
        <v>34812.575460284432</v>
      </c>
      <c r="L89" s="13">
        <v>7.424539715570063</v>
      </c>
      <c r="M89" s="14">
        <f t="shared" si="5"/>
        <v>2.13226298551644E-4</v>
      </c>
    </row>
    <row r="90" spans="1:19" x14ac:dyDescent="0.25">
      <c r="A90" t="s">
        <v>14</v>
      </c>
      <c r="B90" s="9">
        <v>44438</v>
      </c>
      <c r="C90">
        <v>8491</v>
      </c>
      <c r="D90">
        <v>5877.8230304459103</v>
      </c>
      <c r="E90">
        <v>1.1475240965503499E-2</v>
      </c>
      <c r="F90" s="10">
        <f t="shared" si="3"/>
        <v>0.30775844653799195</v>
      </c>
      <c r="G90" s="11">
        <f t="shared" si="4"/>
        <v>2613.1769695540897</v>
      </c>
      <c r="I90" s="12">
        <v>44438</v>
      </c>
      <c r="J90" s="13">
        <v>35294</v>
      </c>
      <c r="K90" s="13">
        <v>35834.006532784209</v>
      </c>
      <c r="L90" s="13">
        <v>-540.00653278421032</v>
      </c>
      <c r="M90" s="14">
        <f t="shared" si="5"/>
        <v>1.5300236096339587E-2</v>
      </c>
    </row>
    <row r="91" spans="1:19" x14ac:dyDescent="0.25">
      <c r="A91" t="s">
        <v>14</v>
      </c>
      <c r="B91" s="9">
        <v>44445</v>
      </c>
      <c r="C91">
        <v>8411</v>
      </c>
      <c r="D91">
        <v>5990.2458476346701</v>
      </c>
      <c r="E91">
        <v>7.2369982647417605E-2</v>
      </c>
      <c r="F91" s="10">
        <f t="shared" si="3"/>
        <v>0.28780812654444538</v>
      </c>
      <c r="G91" s="11">
        <f t="shared" si="4"/>
        <v>2420.7541523653299</v>
      </c>
      <c r="I91" s="12">
        <v>44445</v>
      </c>
      <c r="J91" s="13">
        <v>31604</v>
      </c>
      <c r="K91" s="13">
        <v>34187.59384512571</v>
      </c>
      <c r="L91" s="13">
        <v>-2583.5938451257116</v>
      </c>
      <c r="M91" s="14">
        <f t="shared" si="5"/>
        <v>8.1748950927911332E-2</v>
      </c>
    </row>
    <row r="92" spans="1:19" x14ac:dyDescent="0.25">
      <c r="A92" t="s">
        <v>14</v>
      </c>
      <c r="B92" s="9">
        <v>44452</v>
      </c>
      <c r="C92">
        <v>8842</v>
      </c>
      <c r="D92">
        <v>6218.8397786797595</v>
      </c>
      <c r="E92">
        <v>6.32953466618911E-2</v>
      </c>
      <c r="F92" s="10">
        <f t="shared" si="3"/>
        <v>0.2966704615833794</v>
      </c>
      <c r="G92" s="11">
        <f t="shared" si="4"/>
        <v>2623.1602213202405</v>
      </c>
      <c r="I92" s="12">
        <v>44452</v>
      </c>
      <c r="J92" s="13">
        <v>37843</v>
      </c>
      <c r="K92" s="13">
        <v>39019.190808537358</v>
      </c>
      <c r="L92" s="13">
        <v>-1176.1908085373589</v>
      </c>
      <c r="M92" s="14">
        <f t="shared" si="5"/>
        <v>3.1080802487576512E-2</v>
      </c>
    </row>
    <row r="93" spans="1:19" x14ac:dyDescent="0.25">
      <c r="A93" t="s">
        <v>14</v>
      </c>
      <c r="B93" s="9">
        <v>44459</v>
      </c>
      <c r="C93">
        <v>8398</v>
      </c>
      <c r="D93">
        <v>5470.0837202763596</v>
      </c>
      <c r="E93">
        <v>4.4851716719598797E-2</v>
      </c>
      <c r="F93" s="10">
        <f t="shared" si="3"/>
        <v>0.34864447246054303</v>
      </c>
      <c r="G93" s="11">
        <f t="shared" si="4"/>
        <v>2927.9162797236404</v>
      </c>
      <c r="I93" s="12">
        <v>44459</v>
      </c>
      <c r="J93" s="13">
        <v>36727</v>
      </c>
      <c r="K93" s="13">
        <v>36066.552225936699</v>
      </c>
      <c r="L93" s="13">
        <v>660.44777406329922</v>
      </c>
      <c r="M93" s="14">
        <f t="shared" si="5"/>
        <v>1.7982622432088136E-2</v>
      </c>
    </row>
    <row r="94" spans="1:19" x14ac:dyDescent="0.25">
      <c r="A94" t="s">
        <v>14</v>
      </c>
      <c r="B94" s="9">
        <v>44466</v>
      </c>
      <c r="C94">
        <v>8146</v>
      </c>
      <c r="D94">
        <v>5120.2215662327699</v>
      </c>
      <c r="E94">
        <v>3.5035668188726901E-2</v>
      </c>
      <c r="F94" s="10">
        <f t="shared" si="3"/>
        <v>0.37144346105662046</v>
      </c>
      <c r="G94" s="11">
        <f t="shared" si="4"/>
        <v>3025.7784337672301</v>
      </c>
      <c r="I94" s="12">
        <v>44466</v>
      </c>
      <c r="J94" s="13">
        <v>36879</v>
      </c>
      <c r="K94" s="13">
        <v>35421.446280513323</v>
      </c>
      <c r="L94" s="13">
        <v>1457.5537194866802</v>
      </c>
      <c r="M94" s="14">
        <f t="shared" si="5"/>
        <v>3.9522593331887457E-2</v>
      </c>
    </row>
    <row r="95" spans="1:19" x14ac:dyDescent="0.25">
      <c r="A95" t="s">
        <v>14</v>
      </c>
      <c r="B95" s="9">
        <v>44473</v>
      </c>
      <c r="C95">
        <v>8154</v>
      </c>
      <c r="D95">
        <v>5245.1794355918901</v>
      </c>
      <c r="E95">
        <v>2.12910135678183E-2</v>
      </c>
      <c r="F95" s="10">
        <f t="shared" si="3"/>
        <v>0.35673541383469587</v>
      </c>
      <c r="G95" s="11">
        <f t="shared" si="4"/>
        <v>2908.8205644081099</v>
      </c>
      <c r="I95" s="12">
        <v>44473</v>
      </c>
      <c r="J95" s="13">
        <v>34622</v>
      </c>
      <c r="K95" s="13">
        <v>34068.943430159474</v>
      </c>
      <c r="L95" s="13">
        <v>553.05656984052985</v>
      </c>
      <c r="M95" s="14">
        <f t="shared" si="5"/>
        <v>1.5974136960329451E-2</v>
      </c>
    </row>
    <row r="96" spans="1:19" x14ac:dyDescent="0.25">
      <c r="A96" t="s">
        <v>14</v>
      </c>
      <c r="B96" s="9">
        <v>44480</v>
      </c>
      <c r="C96">
        <v>7921</v>
      </c>
      <c r="D96">
        <v>5220.9896455527396</v>
      </c>
      <c r="E96">
        <v>3.0933524794009602E-2</v>
      </c>
      <c r="F96" s="10">
        <f t="shared" si="3"/>
        <v>0.34086735948078023</v>
      </c>
      <c r="G96" s="11">
        <f t="shared" si="4"/>
        <v>2700.0103544472604</v>
      </c>
      <c r="I96" s="12">
        <v>44480</v>
      </c>
      <c r="J96" s="13">
        <v>31983</v>
      </c>
      <c r="K96" s="13">
        <v>32866.430397294433</v>
      </c>
      <c r="L96" s="13">
        <v>-883.43039729442989</v>
      </c>
      <c r="M96" s="14">
        <f t="shared" si="5"/>
        <v>2.7621874036032661E-2</v>
      </c>
    </row>
    <row r="97" spans="1:13" x14ac:dyDescent="0.25">
      <c r="A97" t="s">
        <v>14</v>
      </c>
      <c r="B97" s="9">
        <v>44487</v>
      </c>
      <c r="C97">
        <v>8635</v>
      </c>
      <c r="D97">
        <v>6531.8489337184601</v>
      </c>
      <c r="E97">
        <v>9.4634002884389501E-3</v>
      </c>
      <c r="F97" s="10">
        <f t="shared" si="3"/>
        <v>0.24356121207661147</v>
      </c>
      <c r="G97" s="11">
        <f t="shared" si="4"/>
        <v>2103.1510662815399</v>
      </c>
      <c r="I97" s="12">
        <v>44487</v>
      </c>
      <c r="J97" s="13">
        <v>37855</v>
      </c>
      <c r="K97" s="13">
        <v>40831.599304214586</v>
      </c>
      <c r="L97" s="13">
        <v>-2976.599304214591</v>
      </c>
      <c r="M97" s="14">
        <f t="shared" si="5"/>
        <v>7.8631602277495327E-2</v>
      </c>
    </row>
    <row r="98" spans="1:13" x14ac:dyDescent="0.25">
      <c r="A98" t="s">
        <v>14</v>
      </c>
      <c r="B98" s="9">
        <v>44494</v>
      </c>
      <c r="C98">
        <v>8545</v>
      </c>
      <c r="D98">
        <v>6805.9477072785503</v>
      </c>
      <c r="E98">
        <v>2.6439696766097101E-2</v>
      </c>
      <c r="F98" s="10">
        <f t="shared" si="3"/>
        <v>0.20351694473042126</v>
      </c>
      <c r="G98" s="11">
        <f t="shared" si="4"/>
        <v>1739.0522927214497</v>
      </c>
      <c r="I98" s="12">
        <v>44494</v>
      </c>
      <c r="J98" s="13">
        <v>40067</v>
      </c>
      <c r="K98" s="13">
        <v>40617.464814732855</v>
      </c>
      <c r="L98" s="13">
        <v>-550.46481473285985</v>
      </c>
      <c r="M98" s="14">
        <f t="shared" si="5"/>
        <v>1.3738608199587074E-2</v>
      </c>
    </row>
    <row r="99" spans="1:13" x14ac:dyDescent="0.25">
      <c r="A99" t="s">
        <v>14</v>
      </c>
      <c r="B99" s="9">
        <v>44501</v>
      </c>
      <c r="C99">
        <v>6897</v>
      </c>
      <c r="D99">
        <v>5224.3269101265996</v>
      </c>
      <c r="E99">
        <v>5.2005563265399499E-2</v>
      </c>
      <c r="F99" s="10">
        <f t="shared" si="3"/>
        <v>0.24252183411242575</v>
      </c>
      <c r="G99" s="11">
        <f t="shared" si="4"/>
        <v>1672.6730898734004</v>
      </c>
      <c r="I99" s="12">
        <v>44501</v>
      </c>
      <c r="J99" s="13">
        <v>29469</v>
      </c>
      <c r="K99" s="13">
        <v>32935.694890139494</v>
      </c>
      <c r="L99" s="13">
        <v>-3466.694890139489</v>
      </c>
      <c r="M99" s="14">
        <f t="shared" si="5"/>
        <v>0.11763870135191196</v>
      </c>
    </row>
    <row r="100" spans="1:13" x14ac:dyDescent="0.25">
      <c r="A100" t="s">
        <v>14</v>
      </c>
      <c r="B100" s="9">
        <v>44508</v>
      </c>
      <c r="C100">
        <v>7789</v>
      </c>
      <c r="D100">
        <v>4650.4224643211001</v>
      </c>
      <c r="E100">
        <v>1.5762327484959499E-2</v>
      </c>
      <c r="F100" s="10">
        <f t="shared" si="3"/>
        <v>0.40294999816136862</v>
      </c>
      <c r="G100" s="11">
        <f t="shared" si="4"/>
        <v>3138.5775356788999</v>
      </c>
      <c r="I100" s="12">
        <v>44508</v>
      </c>
      <c r="J100" s="13">
        <v>33721</v>
      </c>
      <c r="K100" s="13">
        <v>34042.206539582519</v>
      </c>
      <c r="L100" s="13">
        <v>-321.20653958252115</v>
      </c>
      <c r="M100" s="14">
        <f t="shared" si="5"/>
        <v>9.5254156040010477E-3</v>
      </c>
    </row>
    <row r="101" spans="1:13" x14ac:dyDescent="0.25">
      <c r="A101" t="s">
        <v>14</v>
      </c>
      <c r="B101" s="9">
        <v>44515</v>
      </c>
      <c r="C101">
        <v>7121</v>
      </c>
      <c r="D101">
        <v>4235.6930868381296</v>
      </c>
      <c r="E101">
        <v>2.5674704602739501E-3</v>
      </c>
      <c r="F101" s="10">
        <f t="shared" si="3"/>
        <v>0.40518282729418204</v>
      </c>
      <c r="G101" s="11">
        <f t="shared" si="4"/>
        <v>2885.3069131618704</v>
      </c>
      <c r="I101" s="12">
        <v>44515</v>
      </c>
      <c r="J101" s="13">
        <v>29832</v>
      </c>
      <c r="K101" s="13">
        <v>30886.628236172066</v>
      </c>
      <c r="L101" s="13">
        <v>-1054.6282361720614</v>
      </c>
      <c r="M101" s="14">
        <f t="shared" si="5"/>
        <v>3.5352247122957425E-2</v>
      </c>
    </row>
    <row r="102" spans="1:13" x14ac:dyDescent="0.25">
      <c r="A102" t="s">
        <v>14</v>
      </c>
      <c r="B102" s="9">
        <v>44522</v>
      </c>
      <c r="C102">
        <v>6650</v>
      </c>
      <c r="D102">
        <v>3747.3584784212999</v>
      </c>
      <c r="E102">
        <v>0.102977548244701</v>
      </c>
      <c r="F102" s="10">
        <f t="shared" si="3"/>
        <v>0.43648744685393986</v>
      </c>
      <c r="G102" s="11">
        <f t="shared" si="4"/>
        <v>2902.6415215787001</v>
      </c>
      <c r="I102" s="12">
        <v>44522</v>
      </c>
      <c r="J102" s="13">
        <v>31446</v>
      </c>
      <c r="K102" s="13">
        <v>30805.897148186177</v>
      </c>
      <c r="L102" s="13">
        <v>640.10285181382096</v>
      </c>
      <c r="M102" s="14">
        <f t="shared" si="5"/>
        <v>2.0355620804357398E-2</v>
      </c>
    </row>
    <row r="103" spans="1:13" x14ac:dyDescent="0.25">
      <c r="A103" t="s">
        <v>14</v>
      </c>
      <c r="B103" s="9">
        <v>44529</v>
      </c>
      <c r="C103">
        <v>6332</v>
      </c>
      <c r="D103">
        <v>3720.7503398714798</v>
      </c>
      <c r="E103">
        <v>3.6867765533911898E-2</v>
      </c>
      <c r="F103" s="10">
        <f t="shared" si="3"/>
        <v>0.41238939673539488</v>
      </c>
      <c r="G103" s="11">
        <f t="shared" si="4"/>
        <v>2611.2496601285202</v>
      </c>
      <c r="I103" s="12">
        <v>44529</v>
      </c>
      <c r="J103" s="13">
        <v>27489</v>
      </c>
      <c r="K103" s="13">
        <v>26974.63140189703</v>
      </c>
      <c r="L103" s="13">
        <v>514.36859810297119</v>
      </c>
      <c r="M103" s="14">
        <f t="shared" si="5"/>
        <v>1.8711797377240724E-2</v>
      </c>
    </row>
    <row r="104" spans="1:13" x14ac:dyDescent="0.25">
      <c r="A104" t="s">
        <v>16</v>
      </c>
      <c r="B104" s="9">
        <v>43836</v>
      </c>
      <c r="C104">
        <v>1681</v>
      </c>
      <c r="D104">
        <v>2045.79458113134</v>
      </c>
      <c r="E104">
        <v>0.182042888085821</v>
      </c>
      <c r="F104" s="10">
        <f t="shared" si="3"/>
        <v>0.21701045873369423</v>
      </c>
      <c r="G104" s="11">
        <f t="shared" si="4"/>
        <v>-364.79458113134001</v>
      </c>
    </row>
    <row r="105" spans="1:13" x14ac:dyDescent="0.25">
      <c r="A105" t="s">
        <v>16</v>
      </c>
      <c r="B105" s="9">
        <v>43843</v>
      </c>
      <c r="C105">
        <v>1515</v>
      </c>
      <c r="D105">
        <v>2054.3387757952901</v>
      </c>
      <c r="E105">
        <v>9.8954838356756003E-2</v>
      </c>
      <c r="F105" s="10">
        <f t="shared" si="3"/>
        <v>0.35599919194408586</v>
      </c>
      <c r="G105" s="11">
        <f t="shared" si="4"/>
        <v>-539.33877579529008</v>
      </c>
      <c r="M105" s="10"/>
    </row>
    <row r="106" spans="1:13" x14ac:dyDescent="0.25">
      <c r="A106" t="s">
        <v>16</v>
      </c>
      <c r="B106" s="9">
        <v>43850</v>
      </c>
      <c r="C106">
        <v>1385</v>
      </c>
      <c r="D106">
        <v>2039.71672214307</v>
      </c>
      <c r="E106">
        <v>0.25104717627536899</v>
      </c>
      <c r="F106" s="10">
        <f t="shared" si="3"/>
        <v>0.47271965497694585</v>
      </c>
      <c r="G106" s="11">
        <f t="shared" si="4"/>
        <v>-654.71672214307</v>
      </c>
      <c r="M106" s="10"/>
    </row>
    <row r="107" spans="1:13" x14ac:dyDescent="0.25">
      <c r="A107" t="s">
        <v>16</v>
      </c>
      <c r="B107" s="9">
        <v>43857</v>
      </c>
      <c r="C107">
        <v>1545</v>
      </c>
      <c r="D107">
        <v>2079.2290134412401</v>
      </c>
      <c r="E107">
        <v>0.46857800466080402</v>
      </c>
      <c r="F107" s="10">
        <f t="shared" si="3"/>
        <v>0.34577929672572177</v>
      </c>
      <c r="G107" s="11">
        <f t="shared" si="4"/>
        <v>-534.22901344124011</v>
      </c>
      <c r="M107" s="10"/>
    </row>
    <row r="108" spans="1:13" x14ac:dyDescent="0.25">
      <c r="A108" t="s">
        <v>16</v>
      </c>
      <c r="B108" s="9">
        <v>43864</v>
      </c>
      <c r="C108">
        <v>1584</v>
      </c>
      <c r="D108">
        <v>2010.89268459658</v>
      </c>
      <c r="E108">
        <v>0.112396210539459</v>
      </c>
      <c r="F108" s="10">
        <f t="shared" si="3"/>
        <v>0.26950295744733588</v>
      </c>
      <c r="G108" s="11">
        <f t="shared" si="4"/>
        <v>-426.89268459658001</v>
      </c>
    </row>
    <row r="109" spans="1:13" x14ac:dyDescent="0.25">
      <c r="A109" t="s">
        <v>16</v>
      </c>
      <c r="B109" s="9">
        <v>43871</v>
      </c>
      <c r="C109">
        <v>2382</v>
      </c>
      <c r="D109">
        <v>2381.8499501299498</v>
      </c>
      <c r="E109">
        <v>1.9818766074066099E-2</v>
      </c>
      <c r="F109" s="10">
        <f t="shared" si="3"/>
        <v>6.299322840059817E-5</v>
      </c>
      <c r="G109" s="11">
        <f t="shared" si="4"/>
        <v>0.15004987005022485</v>
      </c>
    </row>
    <row r="110" spans="1:13" x14ac:dyDescent="0.25">
      <c r="A110" t="s">
        <v>16</v>
      </c>
      <c r="B110" s="9">
        <v>43878</v>
      </c>
      <c r="C110">
        <v>2004</v>
      </c>
      <c r="D110">
        <v>2230.77982228271</v>
      </c>
      <c r="E110">
        <v>0.113619379622101</v>
      </c>
      <c r="F110" s="10">
        <f t="shared" si="3"/>
        <v>0.1131635839734082</v>
      </c>
      <c r="G110" s="11">
        <f t="shared" si="4"/>
        <v>-226.77982228271003</v>
      </c>
    </row>
    <row r="111" spans="1:13" x14ac:dyDescent="0.25">
      <c r="A111" t="s">
        <v>16</v>
      </c>
      <c r="B111" s="9">
        <v>43885</v>
      </c>
      <c r="C111">
        <v>1239</v>
      </c>
      <c r="D111">
        <v>1943.76460832624</v>
      </c>
      <c r="E111">
        <v>9.3573082433915395E-3</v>
      </c>
      <c r="F111" s="10">
        <f t="shared" si="3"/>
        <v>0.56881727871367238</v>
      </c>
      <c r="G111" s="11">
        <f t="shared" si="4"/>
        <v>-704.76460832624002</v>
      </c>
    </row>
    <row r="112" spans="1:13" x14ac:dyDescent="0.25">
      <c r="A112" t="s">
        <v>16</v>
      </c>
      <c r="B112" s="9">
        <v>43892</v>
      </c>
      <c r="C112">
        <v>2033</v>
      </c>
      <c r="D112">
        <v>2608.3488444858699</v>
      </c>
      <c r="E112">
        <v>9.5018590273137596E-2</v>
      </c>
      <c r="F112" s="10">
        <f t="shared" si="3"/>
        <v>0.28300484234425477</v>
      </c>
      <c r="G112" s="11">
        <f t="shared" si="4"/>
        <v>-575.3488444858699</v>
      </c>
    </row>
    <row r="113" spans="1:7" x14ac:dyDescent="0.25">
      <c r="A113" t="s">
        <v>16</v>
      </c>
      <c r="B113" s="9">
        <v>43899</v>
      </c>
      <c r="C113">
        <v>1940</v>
      </c>
      <c r="D113">
        <v>2745.8974894468402</v>
      </c>
      <c r="E113">
        <v>0.34510490919255699</v>
      </c>
      <c r="F113" s="10">
        <f t="shared" si="3"/>
        <v>0.41541107703445368</v>
      </c>
      <c r="G113" s="11">
        <f t="shared" si="4"/>
        <v>-805.89748944684015</v>
      </c>
    </row>
    <row r="114" spans="1:7" x14ac:dyDescent="0.25">
      <c r="A114" t="s">
        <v>16</v>
      </c>
      <c r="B114" s="9">
        <v>43906</v>
      </c>
      <c r="C114">
        <v>1819</v>
      </c>
      <c r="D114">
        <v>2152.9227805648402</v>
      </c>
      <c r="E114">
        <v>0.27237483787109801</v>
      </c>
      <c r="F114" s="10">
        <f t="shared" si="3"/>
        <v>0.18357492059639374</v>
      </c>
      <c r="G114" s="11">
        <f t="shared" si="4"/>
        <v>-333.9227805648402</v>
      </c>
    </row>
    <row r="115" spans="1:7" x14ac:dyDescent="0.25">
      <c r="A115" t="s">
        <v>16</v>
      </c>
      <c r="B115" s="9">
        <v>43913</v>
      </c>
      <c r="C115">
        <v>1685</v>
      </c>
      <c r="D115">
        <v>1378.27043089778</v>
      </c>
      <c r="E115">
        <v>0.170850027279871</v>
      </c>
      <c r="F115" s="10">
        <f t="shared" si="3"/>
        <v>0.18203535258291989</v>
      </c>
      <c r="G115" s="11">
        <f>C115-D115</f>
        <v>306.72956910222001</v>
      </c>
    </row>
    <row r="116" spans="1:7" x14ac:dyDescent="0.25">
      <c r="A116" t="s">
        <v>16</v>
      </c>
      <c r="B116" s="9">
        <v>43920</v>
      </c>
      <c r="C116">
        <v>2078</v>
      </c>
      <c r="D116">
        <v>1496.09035221666</v>
      </c>
      <c r="E116">
        <v>0.281275659812809</v>
      </c>
      <c r="F116" s="10">
        <f t="shared" si="3"/>
        <v>0.28003351673885468</v>
      </c>
      <c r="G116" s="11">
        <f t="shared" si="4"/>
        <v>581.90964778334001</v>
      </c>
    </row>
    <row r="117" spans="1:7" x14ac:dyDescent="0.25">
      <c r="A117" t="s">
        <v>16</v>
      </c>
      <c r="B117" s="9">
        <v>43927</v>
      </c>
      <c r="C117">
        <v>1316</v>
      </c>
      <c r="D117">
        <v>1311.27258500371</v>
      </c>
      <c r="E117">
        <v>0.164524928371763</v>
      </c>
      <c r="F117" s="10">
        <f t="shared" si="3"/>
        <v>3.5922606354787299E-3</v>
      </c>
      <c r="G117" s="11">
        <f t="shared" si="4"/>
        <v>4.7274149962900083</v>
      </c>
    </row>
    <row r="118" spans="1:7" x14ac:dyDescent="0.25">
      <c r="A118" t="s">
        <v>16</v>
      </c>
      <c r="B118" s="9">
        <v>43934</v>
      </c>
      <c r="C118">
        <v>1467</v>
      </c>
      <c r="D118">
        <v>1450.04288714995</v>
      </c>
      <c r="E118">
        <v>4.5554852611473302E-2</v>
      </c>
      <c r="F118" s="10">
        <f t="shared" si="3"/>
        <v>1.1559040797580062E-2</v>
      </c>
      <c r="G118" s="11">
        <f t="shared" si="4"/>
        <v>16.957112850049953</v>
      </c>
    </row>
    <row r="119" spans="1:7" x14ac:dyDescent="0.25">
      <c r="A119" t="s">
        <v>16</v>
      </c>
      <c r="B119" s="9">
        <v>43941</v>
      </c>
      <c r="C119">
        <v>1244</v>
      </c>
      <c r="D119">
        <v>1273.9214161227101</v>
      </c>
      <c r="E119">
        <v>3.8741760096997001E-2</v>
      </c>
      <c r="F119" s="10">
        <f t="shared" si="3"/>
        <v>2.4052585307644751E-2</v>
      </c>
      <c r="G119" s="11">
        <f t="shared" si="4"/>
        <v>-29.92141612271007</v>
      </c>
    </row>
    <row r="120" spans="1:7" x14ac:dyDescent="0.25">
      <c r="A120" t="s">
        <v>16</v>
      </c>
      <c r="B120" s="9">
        <v>43948</v>
      </c>
      <c r="C120">
        <v>1306</v>
      </c>
      <c r="D120">
        <v>1410.0057749474599</v>
      </c>
      <c r="E120">
        <v>0.136879108557247</v>
      </c>
      <c r="F120" s="10">
        <f t="shared" si="3"/>
        <v>7.9636887402342982E-2</v>
      </c>
      <c r="G120" s="11">
        <f t="shared" si="4"/>
        <v>-104.00577494745994</v>
      </c>
    </row>
    <row r="121" spans="1:7" x14ac:dyDescent="0.25">
      <c r="A121" t="s">
        <v>16</v>
      </c>
      <c r="B121" s="9">
        <v>43955</v>
      </c>
      <c r="C121">
        <v>1976</v>
      </c>
      <c r="D121">
        <v>1750.40343047495</v>
      </c>
      <c r="E121">
        <v>9.1708105580516702E-2</v>
      </c>
      <c r="F121" s="10">
        <f t="shared" si="3"/>
        <v>0.11416830441551112</v>
      </c>
      <c r="G121" s="11">
        <f t="shared" si="4"/>
        <v>225.59656952504997</v>
      </c>
    </row>
    <row r="122" spans="1:7" x14ac:dyDescent="0.25">
      <c r="A122" t="s">
        <v>16</v>
      </c>
      <c r="B122" s="9">
        <v>43962</v>
      </c>
      <c r="C122">
        <v>1939</v>
      </c>
      <c r="D122">
        <v>1811.3320517572099</v>
      </c>
      <c r="E122">
        <v>4.1532767762365398E-2</v>
      </c>
      <c r="F122" s="10">
        <f t="shared" si="3"/>
        <v>6.5842160001438929E-2</v>
      </c>
      <c r="G122" s="11">
        <f t="shared" si="4"/>
        <v>127.66794824279009</v>
      </c>
    </row>
    <row r="123" spans="1:7" x14ac:dyDescent="0.25">
      <c r="A123" t="s">
        <v>16</v>
      </c>
      <c r="B123" s="9">
        <v>43969</v>
      </c>
      <c r="C123">
        <v>1534</v>
      </c>
      <c r="D123">
        <v>1373.6179874842701</v>
      </c>
      <c r="E123">
        <v>5.8989680767178601E-2</v>
      </c>
      <c r="F123" s="10">
        <f t="shared" si="3"/>
        <v>0.10455150750699473</v>
      </c>
      <c r="G123" s="11">
        <f t="shared" si="4"/>
        <v>160.38201251572991</v>
      </c>
    </row>
    <row r="124" spans="1:7" x14ac:dyDescent="0.25">
      <c r="A124" t="s">
        <v>16</v>
      </c>
      <c r="B124" s="9">
        <v>43976</v>
      </c>
      <c r="C124">
        <v>1689</v>
      </c>
      <c r="D124">
        <v>1675.2387421226899</v>
      </c>
      <c r="E124">
        <v>3.7374426001944801E-2</v>
      </c>
      <c r="F124" s="10">
        <f t="shared" si="3"/>
        <v>8.1475771920130682E-3</v>
      </c>
      <c r="G124" s="11">
        <f t="shared" si="4"/>
        <v>13.761257877310072</v>
      </c>
    </row>
    <row r="125" spans="1:7" x14ac:dyDescent="0.25">
      <c r="A125" t="s">
        <v>16</v>
      </c>
      <c r="B125" s="9">
        <v>43983</v>
      </c>
      <c r="C125">
        <v>1604</v>
      </c>
      <c r="D125">
        <v>1624.85768397329</v>
      </c>
      <c r="E125">
        <v>0.26204174768140198</v>
      </c>
      <c r="F125" s="10">
        <f t="shared" si="3"/>
        <v>1.3003543624245649E-2</v>
      </c>
      <c r="G125" s="11">
        <f t="shared" si="4"/>
        <v>-20.857683973290023</v>
      </c>
    </row>
    <row r="126" spans="1:7" x14ac:dyDescent="0.25">
      <c r="A126" t="s">
        <v>16</v>
      </c>
      <c r="B126" s="9">
        <v>43990</v>
      </c>
      <c r="C126">
        <v>1443</v>
      </c>
      <c r="D126">
        <v>1772.9314898191701</v>
      </c>
      <c r="E126">
        <v>0.27787635295806601</v>
      </c>
      <c r="F126" s="10">
        <f t="shared" si="3"/>
        <v>0.22864275108743598</v>
      </c>
      <c r="G126" s="11">
        <f t="shared" si="4"/>
        <v>-329.93148981917011</v>
      </c>
    </row>
    <row r="127" spans="1:7" x14ac:dyDescent="0.25">
      <c r="A127" t="s">
        <v>16</v>
      </c>
      <c r="B127" s="9">
        <v>43997</v>
      </c>
      <c r="C127">
        <v>1668</v>
      </c>
      <c r="D127">
        <v>1975.83968693825</v>
      </c>
      <c r="E127">
        <v>0.13642808889880001</v>
      </c>
      <c r="F127" s="10">
        <f t="shared" si="3"/>
        <v>0.18455616722916668</v>
      </c>
      <c r="G127" s="11">
        <f t="shared" si="4"/>
        <v>-307.83968693825</v>
      </c>
    </row>
    <row r="128" spans="1:7" x14ac:dyDescent="0.25">
      <c r="A128" t="s">
        <v>16</v>
      </c>
      <c r="B128" s="9">
        <v>44004</v>
      </c>
      <c r="C128">
        <v>1603</v>
      </c>
      <c r="D128">
        <v>1967.9948894204099</v>
      </c>
      <c r="E128">
        <v>0.21648947529482501</v>
      </c>
      <c r="F128" s="10">
        <f t="shared" si="3"/>
        <v>0.22769487799152208</v>
      </c>
      <c r="G128" s="11">
        <f t="shared" si="4"/>
        <v>-364.99488942040989</v>
      </c>
    </row>
    <row r="129" spans="1:7" x14ac:dyDescent="0.25">
      <c r="A129" t="s">
        <v>16</v>
      </c>
      <c r="B129" s="9">
        <v>44011</v>
      </c>
      <c r="C129">
        <v>1524</v>
      </c>
      <c r="D129">
        <v>2019.54733674916</v>
      </c>
      <c r="E129">
        <v>0.10972555832285499</v>
      </c>
      <c r="F129" s="10">
        <f t="shared" si="3"/>
        <v>0.32516229445482936</v>
      </c>
      <c r="G129" s="11">
        <f t="shared" si="4"/>
        <v>-495.54733674915997</v>
      </c>
    </row>
    <row r="130" spans="1:7" x14ac:dyDescent="0.25">
      <c r="A130" t="s">
        <v>16</v>
      </c>
      <c r="B130" s="9">
        <v>44018</v>
      </c>
      <c r="C130">
        <v>1665</v>
      </c>
      <c r="D130">
        <v>2275.3588259253302</v>
      </c>
      <c r="E130">
        <v>9.0019823310686101E-2</v>
      </c>
      <c r="F130" s="10">
        <f t="shared" si="3"/>
        <v>0.36658187743263071</v>
      </c>
      <c r="G130" s="11">
        <f t="shared" si="4"/>
        <v>-610.35882592533017</v>
      </c>
    </row>
    <row r="131" spans="1:7" x14ac:dyDescent="0.25">
      <c r="A131" t="s">
        <v>16</v>
      </c>
      <c r="B131" s="9">
        <v>44025</v>
      </c>
      <c r="C131">
        <v>1754</v>
      </c>
      <c r="D131">
        <v>2418.3079638580002</v>
      </c>
      <c r="E131">
        <v>5.4175066339814199E-2</v>
      </c>
      <c r="F131" s="10">
        <f t="shared" si="3"/>
        <v>0.37873886194868883</v>
      </c>
      <c r="G131" s="11">
        <f t="shared" si="4"/>
        <v>-664.30796385800022</v>
      </c>
    </row>
    <row r="132" spans="1:7" x14ac:dyDescent="0.25">
      <c r="A132" t="s">
        <v>16</v>
      </c>
      <c r="B132" s="9">
        <v>44032</v>
      </c>
      <c r="C132">
        <v>1784</v>
      </c>
      <c r="D132">
        <v>2443.6788969079398</v>
      </c>
      <c r="E132">
        <v>9.6998514640393094E-2</v>
      </c>
      <c r="F132" s="10">
        <f t="shared" si="3"/>
        <v>0.36977516642821739</v>
      </c>
      <c r="G132" s="11">
        <f t="shared" si="4"/>
        <v>-659.67889690793982</v>
      </c>
    </row>
    <row r="133" spans="1:7" x14ac:dyDescent="0.25">
      <c r="A133" t="s">
        <v>16</v>
      </c>
      <c r="B133" s="9">
        <v>44039</v>
      </c>
      <c r="C133">
        <v>1833</v>
      </c>
      <c r="D133">
        <v>2457.61449751072</v>
      </c>
      <c r="E133">
        <v>6.5170132079258605E-2</v>
      </c>
      <c r="F133" s="10">
        <f t="shared" ref="F133:F196" si="6">ABS((C133-D133)/C133)</f>
        <v>0.34076077332827059</v>
      </c>
      <c r="G133" s="11">
        <f t="shared" ref="G133:G196" si="7">C133-D133</f>
        <v>-624.61449751071996</v>
      </c>
    </row>
    <row r="134" spans="1:7" x14ac:dyDescent="0.25">
      <c r="A134" t="s">
        <v>16</v>
      </c>
      <c r="B134" s="9">
        <v>44046</v>
      </c>
      <c r="C134">
        <v>1817</v>
      </c>
      <c r="D134">
        <v>2543.2889143732</v>
      </c>
      <c r="E134">
        <v>7.1365429502216193E-2</v>
      </c>
      <c r="F134" s="10">
        <f t="shared" si="6"/>
        <v>0.39971872007330767</v>
      </c>
      <c r="G134" s="11">
        <f t="shared" si="7"/>
        <v>-726.28891437319999</v>
      </c>
    </row>
    <row r="135" spans="1:7" x14ac:dyDescent="0.25">
      <c r="A135" t="s">
        <v>16</v>
      </c>
      <c r="B135" s="9">
        <v>44053</v>
      </c>
      <c r="C135">
        <v>1857</v>
      </c>
      <c r="D135">
        <v>2640.1255418563401</v>
      </c>
      <c r="E135">
        <v>0.109769111032258</v>
      </c>
      <c r="F135" s="10">
        <f t="shared" si="6"/>
        <v>0.42171542372446963</v>
      </c>
      <c r="G135" s="11">
        <f t="shared" si="7"/>
        <v>-783.12554185634008</v>
      </c>
    </row>
    <row r="136" spans="1:7" x14ac:dyDescent="0.25">
      <c r="A136" t="s">
        <v>16</v>
      </c>
      <c r="B136" s="9">
        <v>44060</v>
      </c>
      <c r="C136">
        <v>1719</v>
      </c>
      <c r="D136">
        <v>2479.34538519851</v>
      </c>
      <c r="E136">
        <v>0.112062824728559</v>
      </c>
      <c r="F136" s="10">
        <f t="shared" si="6"/>
        <v>0.44231843234351953</v>
      </c>
      <c r="G136" s="11">
        <f t="shared" si="7"/>
        <v>-760.34538519851003</v>
      </c>
    </row>
    <row r="137" spans="1:7" x14ac:dyDescent="0.25">
      <c r="A137" t="s">
        <v>16</v>
      </c>
      <c r="B137" s="9">
        <v>44067</v>
      </c>
      <c r="C137">
        <v>1836</v>
      </c>
      <c r="D137">
        <v>2672.4657469181402</v>
      </c>
      <c r="E137">
        <v>0.138582133103481</v>
      </c>
      <c r="F137" s="10">
        <f t="shared" si="6"/>
        <v>0.45559136542382367</v>
      </c>
      <c r="G137" s="11">
        <f t="shared" si="7"/>
        <v>-836.46574691814021</v>
      </c>
    </row>
    <row r="138" spans="1:7" x14ac:dyDescent="0.25">
      <c r="A138" t="s">
        <v>16</v>
      </c>
      <c r="B138" s="9">
        <v>44074</v>
      </c>
      <c r="C138">
        <v>1772</v>
      </c>
      <c r="D138">
        <v>2925.6653181903498</v>
      </c>
      <c r="E138">
        <v>9.57484136859659E-2</v>
      </c>
      <c r="F138" s="10">
        <f t="shared" si="6"/>
        <v>0.65105266263563755</v>
      </c>
      <c r="G138" s="11">
        <f t="shared" si="7"/>
        <v>-1153.6653181903498</v>
      </c>
    </row>
    <row r="139" spans="1:7" x14ac:dyDescent="0.25">
      <c r="A139" t="s">
        <v>16</v>
      </c>
      <c r="B139" s="9">
        <v>44081</v>
      </c>
      <c r="C139">
        <v>1444</v>
      </c>
      <c r="D139">
        <v>2616.7632699004598</v>
      </c>
      <c r="E139">
        <v>9.5344610754905704E-2</v>
      </c>
      <c r="F139" s="10">
        <f t="shared" si="6"/>
        <v>0.81216292929394729</v>
      </c>
      <c r="G139" s="11">
        <f t="shared" si="7"/>
        <v>-1172.7632699004598</v>
      </c>
    </row>
    <row r="140" spans="1:7" x14ac:dyDescent="0.25">
      <c r="A140" t="s">
        <v>16</v>
      </c>
      <c r="B140" s="9">
        <v>44088</v>
      </c>
      <c r="C140">
        <v>1534</v>
      </c>
      <c r="D140">
        <v>3044.9632851348902</v>
      </c>
      <c r="E140">
        <v>1.8655812587097101E-2</v>
      </c>
      <c r="F140" s="10">
        <f t="shared" si="6"/>
        <v>0.98498258483369627</v>
      </c>
      <c r="G140" s="11">
        <f t="shared" si="7"/>
        <v>-1510.9632851348902</v>
      </c>
    </row>
    <row r="141" spans="1:7" x14ac:dyDescent="0.25">
      <c r="A141" t="s">
        <v>16</v>
      </c>
      <c r="B141" s="9">
        <v>44095</v>
      </c>
      <c r="C141">
        <v>1605</v>
      </c>
      <c r="D141">
        <v>3140.5145393593298</v>
      </c>
      <c r="E141">
        <v>7.2974147834760306E-2</v>
      </c>
      <c r="F141" s="10">
        <f t="shared" si="6"/>
        <v>0.95670687810550137</v>
      </c>
      <c r="G141" s="11">
        <f t="shared" si="7"/>
        <v>-1535.5145393593298</v>
      </c>
    </row>
    <row r="142" spans="1:7" x14ac:dyDescent="0.25">
      <c r="A142" t="s">
        <v>16</v>
      </c>
      <c r="B142" s="9">
        <v>44102</v>
      </c>
      <c r="C142">
        <v>1623</v>
      </c>
      <c r="D142">
        <v>3468.4691591866199</v>
      </c>
      <c r="E142">
        <v>8.9457269273916395E-2</v>
      </c>
      <c r="F142" s="10">
        <f t="shared" si="6"/>
        <v>1.1370728029492421</v>
      </c>
      <c r="G142" s="11">
        <f t="shared" si="7"/>
        <v>-1845.4691591866199</v>
      </c>
    </row>
    <row r="143" spans="1:7" x14ac:dyDescent="0.25">
      <c r="A143" t="s">
        <v>16</v>
      </c>
      <c r="B143" s="9">
        <v>44109</v>
      </c>
      <c r="C143">
        <v>1834</v>
      </c>
      <c r="D143">
        <v>3863.3895371163799</v>
      </c>
      <c r="E143">
        <v>0.25102890633521502</v>
      </c>
      <c r="F143" s="10">
        <f t="shared" si="6"/>
        <v>1.1065373702924646</v>
      </c>
      <c r="G143" s="11">
        <f t="shared" si="7"/>
        <v>-2029.3895371163799</v>
      </c>
    </row>
    <row r="144" spans="1:7" x14ac:dyDescent="0.25">
      <c r="A144" t="s">
        <v>16</v>
      </c>
      <c r="B144" s="9">
        <v>44116</v>
      </c>
      <c r="C144">
        <v>1533</v>
      </c>
      <c r="D144">
        <v>3332.16936143676</v>
      </c>
      <c r="E144">
        <v>0.25846144601314902</v>
      </c>
      <c r="F144" s="10">
        <f t="shared" si="6"/>
        <v>1.1736264588628571</v>
      </c>
      <c r="G144" s="11">
        <f t="shared" si="7"/>
        <v>-1799.16936143676</v>
      </c>
    </row>
    <row r="145" spans="1:7" x14ac:dyDescent="0.25">
      <c r="A145" t="s">
        <v>16</v>
      </c>
      <c r="B145" s="9">
        <v>44123</v>
      </c>
      <c r="C145">
        <v>2183</v>
      </c>
      <c r="D145">
        <v>3786.03377458148</v>
      </c>
      <c r="E145">
        <v>0.27306672445081598</v>
      </c>
      <c r="F145" s="10">
        <f t="shared" si="6"/>
        <v>0.73432605340425106</v>
      </c>
      <c r="G145" s="11">
        <f t="shared" si="7"/>
        <v>-1603.03377458148</v>
      </c>
    </row>
    <row r="146" spans="1:7" x14ac:dyDescent="0.25">
      <c r="A146" t="s">
        <v>16</v>
      </c>
      <c r="B146" s="9">
        <v>44130</v>
      </c>
      <c r="C146">
        <v>1950</v>
      </c>
      <c r="D146">
        <v>3677.6914325937501</v>
      </c>
      <c r="E146">
        <v>0.25436899435837301</v>
      </c>
      <c r="F146" s="10">
        <f t="shared" si="6"/>
        <v>0.88599560645833331</v>
      </c>
      <c r="G146" s="11">
        <f t="shared" si="7"/>
        <v>-1727.6914325937501</v>
      </c>
    </row>
    <row r="147" spans="1:7" x14ac:dyDescent="0.25">
      <c r="A147" t="s">
        <v>16</v>
      </c>
      <c r="B147" s="9">
        <v>44137</v>
      </c>
      <c r="C147">
        <v>1445</v>
      </c>
      <c r="D147">
        <v>3637.6583236738502</v>
      </c>
      <c r="E147">
        <v>0.20769600347163</v>
      </c>
      <c r="F147" s="10">
        <f t="shared" si="6"/>
        <v>1.5174106046185813</v>
      </c>
      <c r="G147" s="11">
        <f t="shared" si="7"/>
        <v>-2192.6583236738502</v>
      </c>
    </row>
    <row r="148" spans="1:7" x14ac:dyDescent="0.25">
      <c r="A148" t="s">
        <v>16</v>
      </c>
      <c r="B148" s="9">
        <v>44144</v>
      </c>
      <c r="C148">
        <v>2142</v>
      </c>
      <c r="D148">
        <v>4877.73540710611</v>
      </c>
      <c r="E148">
        <v>0.26944849181099201</v>
      </c>
      <c r="F148" s="10">
        <f t="shared" si="6"/>
        <v>1.2771873982754949</v>
      </c>
      <c r="G148" s="11">
        <f t="shared" si="7"/>
        <v>-2735.73540710611</v>
      </c>
    </row>
    <row r="149" spans="1:7" x14ac:dyDescent="0.25">
      <c r="A149" t="s">
        <v>16</v>
      </c>
      <c r="B149" s="9">
        <v>44151</v>
      </c>
      <c r="C149">
        <v>1994</v>
      </c>
      <c r="D149">
        <v>4064.5175011681999</v>
      </c>
      <c r="E149">
        <v>3.9323726396046803E-2</v>
      </c>
      <c r="F149" s="10">
        <f t="shared" si="6"/>
        <v>1.0383738722007021</v>
      </c>
      <c r="G149" s="11">
        <f t="shared" si="7"/>
        <v>-2070.5175011681999</v>
      </c>
    </row>
    <row r="150" spans="1:7" x14ac:dyDescent="0.25">
      <c r="A150" t="s">
        <v>16</v>
      </c>
      <c r="B150" s="9">
        <v>44158</v>
      </c>
      <c r="C150">
        <v>2146</v>
      </c>
      <c r="D150">
        <v>4088.57190782814</v>
      </c>
      <c r="E150">
        <v>8.5127472143328206E-2</v>
      </c>
      <c r="F150" s="10">
        <f t="shared" si="6"/>
        <v>0.90520592163473435</v>
      </c>
      <c r="G150" s="11">
        <f t="shared" si="7"/>
        <v>-1942.57190782814</v>
      </c>
    </row>
    <row r="151" spans="1:7" x14ac:dyDescent="0.25">
      <c r="A151" t="s">
        <v>16</v>
      </c>
      <c r="B151" s="9">
        <v>44165</v>
      </c>
      <c r="C151">
        <v>2272</v>
      </c>
      <c r="D151">
        <v>4241.7443578755101</v>
      </c>
      <c r="E151">
        <v>0.59296805864757796</v>
      </c>
      <c r="F151" s="10">
        <f t="shared" si="6"/>
        <v>0.86696494624802378</v>
      </c>
      <c r="G151" s="11">
        <f t="shared" si="7"/>
        <v>-1969.7443578755101</v>
      </c>
    </row>
    <row r="152" spans="1:7" x14ac:dyDescent="0.25">
      <c r="A152" t="s">
        <v>16</v>
      </c>
      <c r="B152" s="9">
        <v>44172</v>
      </c>
      <c r="C152">
        <v>2715</v>
      </c>
      <c r="D152">
        <v>3037.1924222794501</v>
      </c>
      <c r="E152">
        <v>0.16552953719774</v>
      </c>
      <c r="F152" s="10">
        <f t="shared" si="6"/>
        <v>0.11867124209187847</v>
      </c>
      <c r="G152" s="11">
        <f t="shared" si="7"/>
        <v>-322.19242227945006</v>
      </c>
    </row>
    <row r="153" spans="1:7" x14ac:dyDescent="0.25">
      <c r="A153" t="s">
        <v>16</v>
      </c>
      <c r="B153" s="9">
        <v>44179</v>
      </c>
      <c r="C153">
        <v>2827</v>
      </c>
      <c r="D153">
        <v>3557.2432612195998</v>
      </c>
      <c r="E153">
        <v>0.27592795486781901</v>
      </c>
      <c r="F153" s="10">
        <f t="shared" si="6"/>
        <v>0.25831031525277676</v>
      </c>
      <c r="G153" s="11">
        <f t="shared" si="7"/>
        <v>-730.24326121959984</v>
      </c>
    </row>
    <row r="154" spans="1:7" x14ac:dyDescent="0.25">
      <c r="A154" t="s">
        <v>16</v>
      </c>
      <c r="B154" s="9">
        <v>44186</v>
      </c>
      <c r="C154">
        <v>1521</v>
      </c>
      <c r="D154">
        <v>1898.48858239534</v>
      </c>
      <c r="E154">
        <v>0.15902295342881201</v>
      </c>
      <c r="F154" s="10">
        <f t="shared" si="6"/>
        <v>0.24818447231777779</v>
      </c>
      <c r="G154" s="11">
        <f t="shared" si="7"/>
        <v>-377.48858239534002</v>
      </c>
    </row>
    <row r="155" spans="1:7" x14ac:dyDescent="0.25">
      <c r="A155" t="s">
        <v>16</v>
      </c>
      <c r="B155" s="9">
        <v>44193</v>
      </c>
      <c r="C155">
        <v>1512</v>
      </c>
      <c r="D155">
        <v>1726.87574701377</v>
      </c>
      <c r="E155">
        <v>0.27740482807980599</v>
      </c>
      <c r="F155" s="10">
        <f t="shared" si="6"/>
        <v>0.14211358929482146</v>
      </c>
      <c r="G155" s="11">
        <f t="shared" si="7"/>
        <v>-214.87574701377002</v>
      </c>
    </row>
    <row r="156" spans="1:7" x14ac:dyDescent="0.25">
      <c r="A156" t="s">
        <v>16</v>
      </c>
      <c r="B156" s="9">
        <v>44200</v>
      </c>
      <c r="C156">
        <v>2313</v>
      </c>
      <c r="D156">
        <v>2386.2680384147102</v>
      </c>
      <c r="E156">
        <v>9.4584562491940999E-2</v>
      </c>
      <c r="F156" s="10">
        <f t="shared" si="6"/>
        <v>3.1676627070778292E-2</v>
      </c>
      <c r="G156" s="11">
        <f t="shared" si="7"/>
        <v>-73.26803841471019</v>
      </c>
    </row>
    <row r="157" spans="1:7" x14ac:dyDescent="0.25">
      <c r="A157" t="s">
        <v>16</v>
      </c>
      <c r="B157" s="9">
        <v>44207</v>
      </c>
      <c r="C157">
        <v>2341</v>
      </c>
      <c r="D157">
        <v>2594.55544309062</v>
      </c>
      <c r="E157">
        <v>7.3871146499352697E-2</v>
      </c>
      <c r="F157" s="10">
        <f t="shared" si="6"/>
        <v>0.10831074032064074</v>
      </c>
      <c r="G157" s="11">
        <f t="shared" si="7"/>
        <v>-253.55544309061997</v>
      </c>
    </row>
    <row r="158" spans="1:7" x14ac:dyDescent="0.25">
      <c r="A158" t="s">
        <v>16</v>
      </c>
      <c r="B158" s="9">
        <v>44214</v>
      </c>
      <c r="C158">
        <v>2372</v>
      </c>
      <c r="D158">
        <v>2905.8544841974399</v>
      </c>
      <c r="E158">
        <v>0.22557967195610101</v>
      </c>
      <c r="F158" s="10">
        <f t="shared" si="6"/>
        <v>0.22506512824512642</v>
      </c>
      <c r="G158" s="11">
        <f t="shared" si="7"/>
        <v>-533.85448419743989</v>
      </c>
    </row>
    <row r="159" spans="1:7" x14ac:dyDescent="0.25">
      <c r="A159" t="s">
        <v>16</v>
      </c>
      <c r="B159" s="9">
        <v>44221</v>
      </c>
      <c r="C159">
        <v>2248</v>
      </c>
      <c r="D159">
        <v>2491.2017612999498</v>
      </c>
      <c r="E159">
        <v>0.19631915511808901</v>
      </c>
      <c r="F159" s="10">
        <f t="shared" si="6"/>
        <v>0.10818583687720186</v>
      </c>
      <c r="G159" s="11">
        <f t="shared" si="7"/>
        <v>-243.20176129994979</v>
      </c>
    </row>
    <row r="160" spans="1:7" x14ac:dyDescent="0.25">
      <c r="A160" t="s">
        <v>16</v>
      </c>
      <c r="B160" s="9">
        <v>44228</v>
      </c>
      <c r="C160">
        <v>2282</v>
      </c>
      <c r="D160">
        <v>2663.2138685694399</v>
      </c>
      <c r="E160">
        <v>0.197735090397929</v>
      </c>
      <c r="F160" s="10">
        <f t="shared" si="6"/>
        <v>0.16705252785689742</v>
      </c>
      <c r="G160" s="11">
        <f t="shared" si="7"/>
        <v>-381.21386856943991</v>
      </c>
    </row>
    <row r="161" spans="1:7" x14ac:dyDescent="0.25">
      <c r="A161" t="s">
        <v>16</v>
      </c>
      <c r="B161" s="9">
        <v>44235</v>
      </c>
      <c r="C161">
        <v>2493</v>
      </c>
      <c r="D161">
        <v>3123.5964169119702</v>
      </c>
      <c r="E161">
        <v>0.175956638097685</v>
      </c>
      <c r="F161" s="10">
        <f t="shared" si="6"/>
        <v>0.25294681785478146</v>
      </c>
      <c r="G161" s="11">
        <f t="shared" si="7"/>
        <v>-630.59641691197021</v>
      </c>
    </row>
    <row r="162" spans="1:7" x14ac:dyDescent="0.25">
      <c r="A162" t="s">
        <v>16</v>
      </c>
      <c r="B162" s="9">
        <v>44242</v>
      </c>
      <c r="C162">
        <v>2239</v>
      </c>
      <c r="D162">
        <v>2967.40631940905</v>
      </c>
      <c r="E162">
        <v>5.4913275237558998E-2</v>
      </c>
      <c r="F162" s="10">
        <f t="shared" si="6"/>
        <v>0.32532662769497539</v>
      </c>
      <c r="G162" s="11">
        <f t="shared" si="7"/>
        <v>-728.40631940904996</v>
      </c>
    </row>
    <row r="163" spans="1:7" x14ac:dyDescent="0.25">
      <c r="A163" t="s">
        <v>16</v>
      </c>
      <c r="B163" s="9">
        <v>44249</v>
      </c>
      <c r="C163">
        <v>3159</v>
      </c>
      <c r="D163">
        <v>3260.5041970575799</v>
      </c>
      <c r="E163">
        <v>5.9783182246681402E-2</v>
      </c>
      <c r="F163" s="10">
        <f t="shared" si="6"/>
        <v>3.2131749622532402E-2</v>
      </c>
      <c r="G163" s="11">
        <f t="shared" si="7"/>
        <v>-101.50419705757986</v>
      </c>
    </row>
    <row r="164" spans="1:7" x14ac:dyDescent="0.25">
      <c r="A164" t="s">
        <v>16</v>
      </c>
      <c r="B164" s="9">
        <v>44256</v>
      </c>
      <c r="C164">
        <v>3951</v>
      </c>
      <c r="D164">
        <v>3934.8070509120098</v>
      </c>
      <c r="E164">
        <v>0.165533719785592</v>
      </c>
      <c r="F164" s="10">
        <f t="shared" si="6"/>
        <v>4.098443201212402E-3</v>
      </c>
      <c r="G164" s="11">
        <f t="shared" si="7"/>
        <v>16.1929490879902</v>
      </c>
    </row>
    <row r="165" spans="1:7" x14ac:dyDescent="0.25">
      <c r="A165" t="s">
        <v>16</v>
      </c>
      <c r="B165" s="9">
        <v>44263</v>
      </c>
      <c r="C165">
        <v>4090</v>
      </c>
      <c r="D165">
        <v>3974.0889257191602</v>
      </c>
      <c r="E165">
        <v>7.1537320875214597E-2</v>
      </c>
      <c r="F165" s="10">
        <f t="shared" si="6"/>
        <v>2.8340115961085523E-2</v>
      </c>
      <c r="G165" s="11">
        <f t="shared" si="7"/>
        <v>115.91107428083978</v>
      </c>
    </row>
    <row r="166" spans="1:7" x14ac:dyDescent="0.25">
      <c r="A166" t="s">
        <v>16</v>
      </c>
      <c r="B166" s="9">
        <v>44270</v>
      </c>
      <c r="C166">
        <v>4051</v>
      </c>
      <c r="D166">
        <v>3783.3331004842698</v>
      </c>
      <c r="E166">
        <v>0.33143315008652502</v>
      </c>
      <c r="F166" s="10">
        <f t="shared" si="6"/>
        <v>6.6074277836516954E-2</v>
      </c>
      <c r="G166" s="11">
        <f t="shared" si="7"/>
        <v>267.66689951573017</v>
      </c>
    </row>
    <row r="167" spans="1:7" x14ac:dyDescent="0.25">
      <c r="A167" t="s">
        <v>16</v>
      </c>
      <c r="B167" s="9">
        <v>44277</v>
      </c>
      <c r="C167">
        <v>3816</v>
      </c>
      <c r="D167">
        <v>3644.4411429212601</v>
      </c>
      <c r="E167">
        <v>0.203499801338655</v>
      </c>
      <c r="F167" s="10">
        <f t="shared" si="6"/>
        <v>4.495777177115827E-2</v>
      </c>
      <c r="G167" s="11">
        <f t="shared" si="7"/>
        <v>171.55885707873995</v>
      </c>
    </row>
    <row r="168" spans="1:7" x14ac:dyDescent="0.25">
      <c r="A168" t="s">
        <v>16</v>
      </c>
      <c r="B168" s="9">
        <v>44284</v>
      </c>
      <c r="C168">
        <v>2917</v>
      </c>
      <c r="D168">
        <v>3519.0380330029402</v>
      </c>
      <c r="E168">
        <v>1.998432717062E-2</v>
      </c>
      <c r="F168" s="10">
        <f t="shared" si="6"/>
        <v>0.20638945252072</v>
      </c>
      <c r="G168" s="11">
        <f t="shared" si="7"/>
        <v>-602.03803300294021</v>
      </c>
    </row>
    <row r="169" spans="1:7" x14ac:dyDescent="0.25">
      <c r="A169" t="s">
        <v>16</v>
      </c>
      <c r="B169" s="9">
        <v>44291</v>
      </c>
      <c r="C169">
        <v>4396</v>
      </c>
      <c r="D169">
        <v>4283.5430961956899</v>
      </c>
      <c r="E169">
        <v>3.9287606608616202E-2</v>
      </c>
      <c r="F169" s="10">
        <f t="shared" si="6"/>
        <v>2.5581643267586454E-2</v>
      </c>
      <c r="G169" s="11">
        <f t="shared" si="7"/>
        <v>112.45690380431006</v>
      </c>
    </row>
    <row r="170" spans="1:7" x14ac:dyDescent="0.25">
      <c r="A170" t="s">
        <v>16</v>
      </c>
      <c r="B170" s="9">
        <v>44298</v>
      </c>
      <c r="C170">
        <v>4649</v>
      </c>
      <c r="D170">
        <v>4569.7565432702604</v>
      </c>
      <c r="E170">
        <v>7.2334655319755706E-2</v>
      </c>
      <c r="F170" s="10">
        <f t="shared" si="6"/>
        <v>1.704526924709391E-2</v>
      </c>
      <c r="G170" s="11">
        <f t="shared" si="7"/>
        <v>79.243456729739592</v>
      </c>
    </row>
    <row r="171" spans="1:7" x14ac:dyDescent="0.25">
      <c r="A171" t="s">
        <v>16</v>
      </c>
      <c r="B171" s="9">
        <v>44305</v>
      </c>
      <c r="C171">
        <v>4655</v>
      </c>
      <c r="D171">
        <v>4506.2113030041601</v>
      </c>
      <c r="E171">
        <v>3.0892895734675001E-2</v>
      </c>
      <c r="F171" s="10">
        <f t="shared" si="6"/>
        <v>3.1963200213929094E-2</v>
      </c>
      <c r="G171" s="11">
        <f t="shared" si="7"/>
        <v>148.78869699583993</v>
      </c>
    </row>
    <row r="172" spans="1:7" x14ac:dyDescent="0.25">
      <c r="A172" t="s">
        <v>16</v>
      </c>
      <c r="B172" s="9">
        <v>44312</v>
      </c>
      <c r="C172">
        <v>4845</v>
      </c>
      <c r="D172">
        <v>4930.82103087618</v>
      </c>
      <c r="E172">
        <v>6.23935356698559E-2</v>
      </c>
      <c r="F172" s="10">
        <f t="shared" si="6"/>
        <v>1.7713319066291016E-2</v>
      </c>
      <c r="G172" s="11">
        <f t="shared" si="7"/>
        <v>-85.821030876179975</v>
      </c>
    </row>
    <row r="173" spans="1:7" x14ac:dyDescent="0.25">
      <c r="A173" t="s">
        <v>16</v>
      </c>
      <c r="B173" s="9">
        <v>44319</v>
      </c>
      <c r="C173">
        <v>4796</v>
      </c>
      <c r="D173">
        <v>5810.4794300794401</v>
      </c>
      <c r="E173">
        <v>4.6334247009922599E-2</v>
      </c>
      <c r="F173" s="10">
        <f t="shared" si="6"/>
        <v>0.21152615306076733</v>
      </c>
      <c r="G173" s="11">
        <f t="shared" si="7"/>
        <v>-1014.4794300794401</v>
      </c>
    </row>
    <row r="174" spans="1:7" x14ac:dyDescent="0.25">
      <c r="A174" t="s">
        <v>16</v>
      </c>
      <c r="B174" s="9">
        <v>44326</v>
      </c>
      <c r="C174">
        <v>5403</v>
      </c>
      <c r="D174">
        <v>6216.8045179915398</v>
      </c>
      <c r="E174">
        <v>4.0334789190133301E-2</v>
      </c>
      <c r="F174" s="10">
        <f t="shared" si="6"/>
        <v>0.15062086211207473</v>
      </c>
      <c r="G174" s="11">
        <f t="shared" si="7"/>
        <v>-813.8045179915398</v>
      </c>
    </row>
    <row r="175" spans="1:7" x14ac:dyDescent="0.25">
      <c r="A175" t="s">
        <v>16</v>
      </c>
      <c r="B175" s="9">
        <v>44333</v>
      </c>
      <c r="C175">
        <v>4750</v>
      </c>
      <c r="D175">
        <v>5928.9577399023201</v>
      </c>
      <c r="E175">
        <v>1.14291880934436E-2</v>
      </c>
      <c r="F175" s="10">
        <f t="shared" si="6"/>
        <v>0.24820162945312002</v>
      </c>
      <c r="G175" s="11">
        <f t="shared" si="7"/>
        <v>-1178.9577399023201</v>
      </c>
    </row>
    <row r="176" spans="1:7" x14ac:dyDescent="0.25">
      <c r="A176" t="s">
        <v>16</v>
      </c>
      <c r="B176" s="9">
        <v>44340</v>
      </c>
      <c r="C176">
        <v>5284</v>
      </c>
      <c r="D176">
        <v>5850.3863052835804</v>
      </c>
      <c r="E176">
        <v>9.93427826649107E-3</v>
      </c>
      <c r="F176" s="10">
        <f t="shared" si="6"/>
        <v>0.10718892984170712</v>
      </c>
      <c r="G176" s="11">
        <f t="shared" si="7"/>
        <v>-566.38630528358044</v>
      </c>
    </row>
    <row r="177" spans="1:7" x14ac:dyDescent="0.25">
      <c r="A177" t="s">
        <v>16</v>
      </c>
      <c r="B177" s="9">
        <v>44347</v>
      </c>
      <c r="C177">
        <v>4649</v>
      </c>
      <c r="D177">
        <v>5257.8653803257803</v>
      </c>
      <c r="E177">
        <v>9.6862425516113501E-2</v>
      </c>
      <c r="F177" s="10">
        <f t="shared" si="6"/>
        <v>0.13096695640477099</v>
      </c>
      <c r="G177" s="11">
        <f t="shared" si="7"/>
        <v>-608.86538032578028</v>
      </c>
    </row>
    <row r="178" spans="1:7" x14ac:dyDescent="0.25">
      <c r="A178" t="s">
        <v>16</v>
      </c>
      <c r="B178" s="9">
        <v>44354</v>
      </c>
      <c r="C178">
        <v>5070</v>
      </c>
      <c r="D178">
        <v>5429.59128323391</v>
      </c>
      <c r="E178">
        <v>2.8623007478313801E-2</v>
      </c>
      <c r="F178" s="10">
        <f t="shared" si="6"/>
        <v>7.0925302412999991E-2</v>
      </c>
      <c r="G178" s="11">
        <f t="shared" si="7"/>
        <v>-359.59128323390996</v>
      </c>
    </row>
    <row r="179" spans="1:7" x14ac:dyDescent="0.25">
      <c r="A179" t="s">
        <v>16</v>
      </c>
      <c r="B179" s="9">
        <v>44361</v>
      </c>
      <c r="C179">
        <v>5232</v>
      </c>
      <c r="D179">
        <v>5630.20120342267</v>
      </c>
      <c r="E179">
        <v>0.105215864900204</v>
      </c>
      <c r="F179" s="10">
        <f t="shared" si="6"/>
        <v>7.6108792703109704E-2</v>
      </c>
      <c r="G179" s="11">
        <f t="shared" si="7"/>
        <v>-398.20120342267001</v>
      </c>
    </row>
    <row r="180" spans="1:7" x14ac:dyDescent="0.25">
      <c r="A180" t="s">
        <v>16</v>
      </c>
      <c r="B180" s="9">
        <v>44368</v>
      </c>
      <c r="C180">
        <v>5558</v>
      </c>
      <c r="D180">
        <v>5950.40647897696</v>
      </c>
      <c r="E180">
        <v>2.1529677547799001E-2</v>
      </c>
      <c r="F180" s="10">
        <f t="shared" si="6"/>
        <v>7.0602101291284636E-2</v>
      </c>
      <c r="G180" s="11">
        <f t="shared" si="7"/>
        <v>-392.40647897695999</v>
      </c>
    </row>
    <row r="181" spans="1:7" x14ac:dyDescent="0.25">
      <c r="A181" t="s">
        <v>16</v>
      </c>
      <c r="B181" s="9">
        <v>44375</v>
      </c>
      <c r="C181">
        <v>5753</v>
      </c>
      <c r="D181">
        <v>6271.8979822171996</v>
      </c>
      <c r="E181">
        <v>9.20449050531362E-2</v>
      </c>
      <c r="F181" s="10">
        <f t="shared" si="6"/>
        <v>9.0196068523761441E-2</v>
      </c>
      <c r="G181" s="11">
        <f t="shared" si="7"/>
        <v>-518.89798221719957</v>
      </c>
    </row>
    <row r="182" spans="1:7" x14ac:dyDescent="0.25">
      <c r="A182" t="s">
        <v>16</v>
      </c>
      <c r="B182" s="9">
        <v>44382</v>
      </c>
      <c r="C182">
        <v>6022</v>
      </c>
      <c r="D182">
        <v>6672.2378290383804</v>
      </c>
      <c r="E182">
        <v>2.4905440383806699E-2</v>
      </c>
      <c r="F182" s="10">
        <f t="shared" si="6"/>
        <v>0.10797705563573237</v>
      </c>
      <c r="G182" s="11">
        <f t="shared" si="7"/>
        <v>-650.23782903838037</v>
      </c>
    </row>
    <row r="183" spans="1:7" x14ac:dyDescent="0.25">
      <c r="A183" t="s">
        <v>16</v>
      </c>
      <c r="B183" s="9">
        <v>44389</v>
      </c>
      <c r="C183">
        <v>6348</v>
      </c>
      <c r="D183">
        <v>6920.5566942534097</v>
      </c>
      <c r="E183">
        <v>3.9348407721964802E-2</v>
      </c>
      <c r="F183" s="10">
        <f t="shared" si="6"/>
        <v>9.0194816360020427E-2</v>
      </c>
      <c r="G183" s="11">
        <f t="shared" si="7"/>
        <v>-572.55669425340966</v>
      </c>
    </row>
    <row r="184" spans="1:7" x14ac:dyDescent="0.25">
      <c r="A184" t="s">
        <v>16</v>
      </c>
      <c r="B184" s="9">
        <v>44396</v>
      </c>
      <c r="C184">
        <v>6267</v>
      </c>
      <c r="D184">
        <v>6980.4371850777197</v>
      </c>
      <c r="E184">
        <v>2.08829037345395E-2</v>
      </c>
      <c r="F184" s="10">
        <f t="shared" si="6"/>
        <v>0.11384030398559435</v>
      </c>
      <c r="G184" s="11">
        <f t="shared" si="7"/>
        <v>-713.43718507771973</v>
      </c>
    </row>
    <row r="185" spans="1:7" x14ac:dyDescent="0.25">
      <c r="A185" t="s">
        <v>16</v>
      </c>
      <c r="B185" s="9">
        <v>44403</v>
      </c>
      <c r="C185">
        <v>6252</v>
      </c>
      <c r="D185">
        <v>6844.5930505163396</v>
      </c>
      <c r="E185">
        <v>1.8812080076022902E-2</v>
      </c>
      <c r="F185" s="10">
        <f t="shared" si="6"/>
        <v>9.4784557024366542E-2</v>
      </c>
      <c r="G185" s="11">
        <f t="shared" si="7"/>
        <v>-592.59305051633964</v>
      </c>
    </row>
    <row r="186" spans="1:7" x14ac:dyDescent="0.25">
      <c r="A186" t="s">
        <v>16</v>
      </c>
      <c r="B186" s="9">
        <v>44410</v>
      </c>
      <c r="C186">
        <v>6320</v>
      </c>
      <c r="D186">
        <v>6952.8562055204302</v>
      </c>
      <c r="E186">
        <v>2.1897943425547999E-2</v>
      </c>
      <c r="F186" s="10">
        <f t="shared" si="6"/>
        <v>0.10013547555703009</v>
      </c>
      <c r="G186" s="11">
        <f t="shared" si="7"/>
        <v>-632.85620552043019</v>
      </c>
    </row>
    <row r="187" spans="1:7" x14ac:dyDescent="0.25">
      <c r="A187" t="s">
        <v>16</v>
      </c>
      <c r="B187" s="9">
        <v>44417</v>
      </c>
      <c r="C187">
        <v>6549</v>
      </c>
      <c r="D187">
        <v>6980.4566001214798</v>
      </c>
      <c r="E187">
        <v>2.7650030133873699E-2</v>
      </c>
      <c r="F187" s="10">
        <f t="shared" si="6"/>
        <v>6.5881294872725579E-2</v>
      </c>
      <c r="G187" s="11">
        <f t="shared" si="7"/>
        <v>-431.45660012147982</v>
      </c>
    </row>
    <row r="188" spans="1:7" x14ac:dyDescent="0.25">
      <c r="A188" t="s">
        <v>16</v>
      </c>
      <c r="B188" s="9">
        <v>44424</v>
      </c>
      <c r="C188">
        <v>6250</v>
      </c>
      <c r="D188">
        <v>6796.6020663810796</v>
      </c>
      <c r="E188">
        <v>3.0850504164796601E-2</v>
      </c>
      <c r="F188" s="10">
        <f t="shared" si="6"/>
        <v>8.745633062097273E-2</v>
      </c>
      <c r="G188" s="11">
        <f t="shared" si="7"/>
        <v>-546.60206638107957</v>
      </c>
    </row>
    <row r="189" spans="1:7" x14ac:dyDescent="0.25">
      <c r="A189" t="s">
        <v>16</v>
      </c>
      <c r="B189" s="9">
        <v>44431</v>
      </c>
      <c r="C189">
        <v>6035</v>
      </c>
      <c r="D189">
        <v>6774.2727172354998</v>
      </c>
      <c r="E189">
        <v>1.3466724052767101E-2</v>
      </c>
      <c r="F189" s="10">
        <f t="shared" si="6"/>
        <v>0.12249755049469757</v>
      </c>
      <c r="G189" s="11">
        <f t="shared" si="7"/>
        <v>-739.27271723549984</v>
      </c>
    </row>
    <row r="190" spans="1:7" x14ac:dyDescent="0.25">
      <c r="A190" t="s">
        <v>16</v>
      </c>
      <c r="B190" s="9">
        <v>44438</v>
      </c>
      <c r="C190">
        <v>6423</v>
      </c>
      <c r="D190">
        <v>7122.9844311842398</v>
      </c>
      <c r="E190">
        <v>1.4594035166978199E-3</v>
      </c>
      <c r="F190" s="10">
        <f t="shared" si="6"/>
        <v>0.10898091720134515</v>
      </c>
      <c r="G190" s="11">
        <f t="shared" si="7"/>
        <v>-699.98443118423984</v>
      </c>
    </row>
    <row r="191" spans="1:7" x14ac:dyDescent="0.25">
      <c r="A191" t="s">
        <v>16</v>
      </c>
      <c r="B191" s="9">
        <v>44445</v>
      </c>
      <c r="C191">
        <v>5980</v>
      </c>
      <c r="D191">
        <v>7097.2877330416404</v>
      </c>
      <c r="E191">
        <v>3.5426302938929698E-2</v>
      </c>
      <c r="F191" s="10">
        <f t="shared" si="6"/>
        <v>0.18683741355211378</v>
      </c>
      <c r="G191" s="11">
        <f t="shared" si="7"/>
        <v>-1117.2877330416404</v>
      </c>
    </row>
    <row r="192" spans="1:7" x14ac:dyDescent="0.25">
      <c r="A192" t="s">
        <v>16</v>
      </c>
      <c r="B192" s="9">
        <v>44452</v>
      </c>
      <c r="C192">
        <v>6930</v>
      </c>
      <c r="D192">
        <v>8021.6273648079996</v>
      </c>
      <c r="E192">
        <v>6.2440988988673701E-2</v>
      </c>
      <c r="F192" s="10">
        <f t="shared" si="6"/>
        <v>0.15752198626378061</v>
      </c>
      <c r="G192" s="11">
        <f t="shared" si="7"/>
        <v>-1091.6273648079996</v>
      </c>
    </row>
    <row r="193" spans="1:7" x14ac:dyDescent="0.25">
      <c r="A193" t="s">
        <v>16</v>
      </c>
      <c r="B193" s="9">
        <v>44459</v>
      </c>
      <c r="C193">
        <v>6882</v>
      </c>
      <c r="D193">
        <v>7295.68509038917</v>
      </c>
      <c r="E193">
        <v>2.873356915687E-2</v>
      </c>
      <c r="F193" s="10">
        <f t="shared" si="6"/>
        <v>6.0111172680786105E-2</v>
      </c>
      <c r="G193" s="11">
        <f t="shared" si="7"/>
        <v>-413.68509038917</v>
      </c>
    </row>
    <row r="194" spans="1:7" x14ac:dyDescent="0.25">
      <c r="A194" t="s">
        <v>16</v>
      </c>
      <c r="B194" s="9">
        <v>44466</v>
      </c>
      <c r="C194">
        <v>6777</v>
      </c>
      <c r="D194">
        <v>6726.58756200891</v>
      </c>
      <c r="E194">
        <v>5.0872496578351203E-2</v>
      </c>
      <c r="F194" s="10">
        <f t="shared" si="6"/>
        <v>7.4387543147543126E-3</v>
      </c>
      <c r="G194" s="11">
        <f t="shared" si="7"/>
        <v>50.412437991089973</v>
      </c>
    </row>
    <row r="195" spans="1:7" x14ac:dyDescent="0.25">
      <c r="A195" t="s">
        <v>16</v>
      </c>
      <c r="B195" s="9">
        <v>44473</v>
      </c>
      <c r="C195">
        <v>6850</v>
      </c>
      <c r="D195">
        <v>6867.5211192939296</v>
      </c>
      <c r="E195">
        <v>7.2088824728086906E-2</v>
      </c>
      <c r="F195" s="10">
        <f t="shared" si="6"/>
        <v>2.5578276341503047E-3</v>
      </c>
      <c r="G195" s="11">
        <f t="shared" si="7"/>
        <v>-17.521119293929587</v>
      </c>
    </row>
    <row r="196" spans="1:7" x14ac:dyDescent="0.25">
      <c r="A196" t="s">
        <v>16</v>
      </c>
      <c r="B196" s="9">
        <v>44480</v>
      </c>
      <c r="C196">
        <v>6314</v>
      </c>
      <c r="D196">
        <v>6609.7550388531499</v>
      </c>
      <c r="E196">
        <v>3.5697025794186099E-2</v>
      </c>
      <c r="F196" s="10">
        <f t="shared" si="6"/>
        <v>4.6841152811712056E-2</v>
      </c>
      <c r="G196" s="11">
        <f t="shared" si="7"/>
        <v>-295.75503885314993</v>
      </c>
    </row>
    <row r="197" spans="1:7" x14ac:dyDescent="0.25">
      <c r="A197" t="s">
        <v>16</v>
      </c>
      <c r="B197" s="9">
        <v>44487</v>
      </c>
      <c r="C197">
        <v>7212</v>
      </c>
      <c r="D197">
        <v>8373.9944127018298</v>
      </c>
      <c r="E197">
        <v>3.1768260925197703E-2</v>
      </c>
      <c r="F197" s="10">
        <f t="shared" ref="F197:F260" si="8">ABS((C197-D197)/C197)</f>
        <v>0.16111958024151826</v>
      </c>
      <c r="G197" s="11">
        <f t="shared" ref="G197:G260" si="9">C197-D197</f>
        <v>-1161.9944127018298</v>
      </c>
    </row>
    <row r="198" spans="1:7" x14ac:dyDescent="0.25">
      <c r="A198" t="s">
        <v>16</v>
      </c>
      <c r="B198" s="9">
        <v>44494</v>
      </c>
      <c r="C198">
        <v>7108</v>
      </c>
      <c r="D198">
        <v>8552.5056403239796</v>
      </c>
      <c r="E198">
        <v>2.80875723538394E-2</v>
      </c>
      <c r="F198" s="10">
        <f t="shared" si="8"/>
        <v>0.2032225155211001</v>
      </c>
      <c r="G198" s="11">
        <f t="shared" si="9"/>
        <v>-1444.5056403239796</v>
      </c>
    </row>
    <row r="199" spans="1:7" x14ac:dyDescent="0.25">
      <c r="A199" t="s">
        <v>16</v>
      </c>
      <c r="B199" s="9">
        <v>44501</v>
      </c>
      <c r="C199">
        <v>5579</v>
      </c>
      <c r="D199">
        <v>6777.6685093848</v>
      </c>
      <c r="E199">
        <v>7.6256115583353296E-2</v>
      </c>
      <c r="F199" s="10">
        <f t="shared" si="8"/>
        <v>0.21485364928926332</v>
      </c>
      <c r="G199" s="11">
        <f t="shared" si="9"/>
        <v>-1198.6685093848</v>
      </c>
    </row>
    <row r="200" spans="1:7" x14ac:dyDescent="0.25">
      <c r="A200" t="s">
        <v>16</v>
      </c>
      <c r="B200" s="9">
        <v>44508</v>
      </c>
      <c r="C200">
        <v>6641</v>
      </c>
      <c r="D200">
        <v>7114.5698415029201</v>
      </c>
      <c r="E200">
        <v>7.0925585528144302E-3</v>
      </c>
      <c r="F200" s="10">
        <f t="shared" si="8"/>
        <v>7.1310019801674465E-2</v>
      </c>
      <c r="G200" s="11">
        <f t="shared" si="9"/>
        <v>-473.5698415029201</v>
      </c>
    </row>
    <row r="201" spans="1:7" x14ac:dyDescent="0.25">
      <c r="A201" t="s">
        <v>16</v>
      </c>
      <c r="B201" s="9">
        <v>44515</v>
      </c>
      <c r="C201">
        <v>5800</v>
      </c>
      <c r="D201">
        <v>6185.7014666223704</v>
      </c>
      <c r="E201">
        <v>3.7447010570906797E-2</v>
      </c>
      <c r="F201" s="10">
        <f t="shared" si="8"/>
        <v>6.6500252865925924E-2</v>
      </c>
      <c r="G201" s="11">
        <f t="shared" si="9"/>
        <v>-385.70146662237039</v>
      </c>
    </row>
    <row r="202" spans="1:7" x14ac:dyDescent="0.25">
      <c r="A202" t="s">
        <v>16</v>
      </c>
      <c r="B202" s="9">
        <v>44522</v>
      </c>
      <c r="C202">
        <v>6382</v>
      </c>
      <c r="D202">
        <v>6131.10936734608</v>
      </c>
      <c r="E202">
        <v>3.25736402267853E-2</v>
      </c>
      <c r="F202" s="10">
        <f t="shared" si="8"/>
        <v>3.9312226990586015E-2</v>
      </c>
      <c r="G202" s="11">
        <f t="shared" si="9"/>
        <v>250.89063265391997</v>
      </c>
    </row>
    <row r="203" spans="1:7" x14ac:dyDescent="0.25">
      <c r="A203" t="s">
        <v>16</v>
      </c>
      <c r="B203" s="9">
        <v>44529</v>
      </c>
      <c r="C203">
        <v>6641</v>
      </c>
      <c r="D203">
        <v>6076.6180135621698</v>
      </c>
      <c r="E203">
        <v>0.169512542866813</v>
      </c>
      <c r="F203" s="10">
        <f t="shared" si="8"/>
        <v>8.498448824541939E-2</v>
      </c>
      <c r="G203" s="11">
        <f t="shared" si="9"/>
        <v>564.38198643783016</v>
      </c>
    </row>
    <row r="204" spans="1:7" x14ac:dyDescent="0.25">
      <c r="A204" t="s">
        <v>17</v>
      </c>
      <c r="B204" s="9">
        <v>43836</v>
      </c>
      <c r="C204">
        <v>5957</v>
      </c>
      <c r="D204">
        <v>6823.22936202652</v>
      </c>
      <c r="E204">
        <v>8.5229270559117297E-3</v>
      </c>
      <c r="F204" s="10">
        <f t="shared" si="8"/>
        <v>0.14541369179562197</v>
      </c>
      <c r="G204" s="11">
        <f t="shared" si="9"/>
        <v>-866.22936202651999</v>
      </c>
    </row>
    <row r="205" spans="1:7" x14ac:dyDescent="0.25">
      <c r="A205" t="s">
        <v>17</v>
      </c>
      <c r="B205" s="9">
        <v>43843</v>
      </c>
      <c r="C205">
        <v>6752</v>
      </c>
      <c r="D205">
        <v>7350.8816200578704</v>
      </c>
      <c r="E205">
        <v>6.1629361515931097E-2</v>
      </c>
      <c r="F205" s="10">
        <f t="shared" si="8"/>
        <v>8.8696922401935774E-2</v>
      </c>
      <c r="G205" s="11">
        <f t="shared" si="9"/>
        <v>-598.88162005787035</v>
      </c>
    </row>
    <row r="206" spans="1:7" x14ac:dyDescent="0.25">
      <c r="A206" t="s">
        <v>17</v>
      </c>
      <c r="B206" s="9">
        <v>43850</v>
      </c>
      <c r="C206">
        <v>6673</v>
      </c>
      <c r="D206">
        <v>7432.9992001304099</v>
      </c>
      <c r="E206">
        <v>0.15731694165100699</v>
      </c>
      <c r="F206" s="10">
        <f t="shared" si="8"/>
        <v>0.11389168292078675</v>
      </c>
      <c r="G206" s="11">
        <f t="shared" si="9"/>
        <v>-759.99920013040992</v>
      </c>
    </row>
    <row r="207" spans="1:7" x14ac:dyDescent="0.25">
      <c r="A207" t="s">
        <v>17</v>
      </c>
      <c r="B207" s="9">
        <v>43857</v>
      </c>
      <c r="C207">
        <v>6926</v>
      </c>
      <c r="D207">
        <v>7470.4129521736904</v>
      </c>
      <c r="E207">
        <v>8.1316878250143904E-3</v>
      </c>
      <c r="F207" s="10">
        <f t="shared" si="8"/>
        <v>7.8604237969057245E-2</v>
      </c>
      <c r="G207" s="11">
        <f t="shared" si="9"/>
        <v>-544.41295217369043</v>
      </c>
    </row>
    <row r="208" spans="1:7" x14ac:dyDescent="0.25">
      <c r="A208" t="s">
        <v>17</v>
      </c>
      <c r="B208" s="9">
        <v>43864</v>
      </c>
      <c r="C208">
        <v>6196</v>
      </c>
      <c r="D208">
        <v>7240.28971218069</v>
      </c>
      <c r="E208">
        <v>9.7106576898569705E-2</v>
      </c>
      <c r="F208" s="10">
        <f t="shared" si="8"/>
        <v>0.16854256168184151</v>
      </c>
      <c r="G208" s="11">
        <f t="shared" si="9"/>
        <v>-1044.28971218069</v>
      </c>
    </row>
    <row r="209" spans="1:7" x14ac:dyDescent="0.25">
      <c r="A209" t="s">
        <v>17</v>
      </c>
      <c r="B209" s="9">
        <v>43871</v>
      </c>
      <c r="C209">
        <v>6469</v>
      </c>
      <c r="D209">
        <v>7414.7532937923097</v>
      </c>
      <c r="E209">
        <v>8.7079336118924197E-2</v>
      </c>
      <c r="F209" s="10">
        <f t="shared" si="8"/>
        <v>0.14619775758112688</v>
      </c>
      <c r="G209" s="11">
        <f t="shared" si="9"/>
        <v>-945.75329379230971</v>
      </c>
    </row>
    <row r="210" spans="1:7" x14ac:dyDescent="0.25">
      <c r="A210" t="s">
        <v>17</v>
      </c>
      <c r="B210" s="9">
        <v>43878</v>
      </c>
      <c r="C210">
        <v>6396</v>
      </c>
      <c r="D210">
        <v>7225.8839079982699</v>
      </c>
      <c r="E210">
        <v>0.184901321461793</v>
      </c>
      <c r="F210" s="10">
        <f t="shared" si="8"/>
        <v>0.12975045465889148</v>
      </c>
      <c r="G210" s="11">
        <f t="shared" si="9"/>
        <v>-829.88390799826993</v>
      </c>
    </row>
    <row r="211" spans="1:7" x14ac:dyDescent="0.25">
      <c r="A211" t="s">
        <v>17</v>
      </c>
      <c r="B211" s="9">
        <v>43885</v>
      </c>
      <c r="C211">
        <v>3223</v>
      </c>
      <c r="D211">
        <v>4285.5119921206997</v>
      </c>
      <c r="E211">
        <v>0.16554132288920301</v>
      </c>
      <c r="F211" s="10">
        <f t="shared" si="8"/>
        <v>0.32966552656552889</v>
      </c>
      <c r="G211" s="11">
        <f t="shared" si="9"/>
        <v>-1062.5119921206997</v>
      </c>
    </row>
    <row r="212" spans="1:7" x14ac:dyDescent="0.25">
      <c r="A212" t="s">
        <v>17</v>
      </c>
      <c r="B212" s="9">
        <v>43892</v>
      </c>
      <c r="C212">
        <v>8432</v>
      </c>
      <c r="D212">
        <v>7644.2480142556196</v>
      </c>
      <c r="E212">
        <v>6.0867624600486898E-2</v>
      </c>
      <c r="F212" s="10">
        <f t="shared" si="8"/>
        <v>9.3424096981069779E-2</v>
      </c>
      <c r="G212" s="11">
        <f t="shared" si="9"/>
        <v>787.75198574438036</v>
      </c>
    </row>
    <row r="213" spans="1:7" x14ac:dyDescent="0.25">
      <c r="A213" t="s">
        <v>17</v>
      </c>
      <c r="B213" s="9">
        <v>43899</v>
      </c>
      <c r="C213">
        <v>7272</v>
      </c>
      <c r="D213">
        <v>7430.3618325528296</v>
      </c>
      <c r="E213">
        <v>5.5061976218042E-2</v>
      </c>
      <c r="F213" s="10">
        <f t="shared" si="8"/>
        <v>2.1776929668980965E-2</v>
      </c>
      <c r="G213" s="11">
        <f t="shared" si="9"/>
        <v>-158.36183255282958</v>
      </c>
    </row>
    <row r="214" spans="1:7" x14ac:dyDescent="0.25">
      <c r="A214" t="s">
        <v>17</v>
      </c>
      <c r="B214" s="9">
        <v>43906</v>
      </c>
      <c r="C214">
        <v>5263</v>
      </c>
      <c r="D214">
        <v>6756.4437626082899</v>
      </c>
      <c r="E214">
        <v>3.9184000221019102E-2</v>
      </c>
      <c r="F214" s="10">
        <f t="shared" si="8"/>
        <v>0.28376282778040851</v>
      </c>
      <c r="G214" s="11">
        <f t="shared" si="9"/>
        <v>-1493.4437626082899</v>
      </c>
    </row>
    <row r="215" spans="1:7" x14ac:dyDescent="0.25">
      <c r="A215" t="s">
        <v>17</v>
      </c>
      <c r="B215" s="9">
        <v>43913</v>
      </c>
      <c r="C215">
        <v>2800</v>
      </c>
      <c r="D215">
        <v>5656.2001241078297</v>
      </c>
      <c r="E215">
        <v>7.2350829568138902E-2</v>
      </c>
      <c r="F215" s="10">
        <f t="shared" si="8"/>
        <v>1.0200714728956535</v>
      </c>
      <c r="G215" s="11">
        <f t="shared" si="9"/>
        <v>-2856.2001241078297</v>
      </c>
    </row>
    <row r="216" spans="1:7" x14ac:dyDescent="0.25">
      <c r="A216" t="s">
        <v>17</v>
      </c>
      <c r="B216" s="9">
        <v>43920</v>
      </c>
      <c r="C216">
        <v>3371</v>
      </c>
      <c r="D216">
        <v>5097.3748832384899</v>
      </c>
      <c r="E216">
        <v>2.5429777546407399E-2</v>
      </c>
      <c r="F216" s="10">
        <f t="shared" si="8"/>
        <v>0.51212544741574906</v>
      </c>
      <c r="G216" s="11">
        <f t="shared" si="9"/>
        <v>-1726.3748832384899</v>
      </c>
    </row>
    <row r="217" spans="1:7" x14ac:dyDescent="0.25">
      <c r="A217" t="s">
        <v>17</v>
      </c>
      <c r="B217" s="9">
        <v>43927</v>
      </c>
      <c r="C217">
        <v>2429</v>
      </c>
      <c r="D217">
        <v>4890.7346810400704</v>
      </c>
      <c r="E217">
        <v>1.16369744776812E-2</v>
      </c>
      <c r="F217" s="10">
        <f t="shared" si="8"/>
        <v>1.013476608085661</v>
      </c>
      <c r="G217" s="11">
        <f t="shared" si="9"/>
        <v>-2461.7346810400704</v>
      </c>
    </row>
    <row r="218" spans="1:7" x14ac:dyDescent="0.25">
      <c r="A218" t="s">
        <v>17</v>
      </c>
      <c r="B218" s="9">
        <v>43934</v>
      </c>
      <c r="C218">
        <v>2874</v>
      </c>
      <c r="D218">
        <v>5616.2143664570904</v>
      </c>
      <c r="E218">
        <v>3.1609840944746299E-3</v>
      </c>
      <c r="F218" s="10">
        <f t="shared" si="8"/>
        <v>0.95414556940051853</v>
      </c>
      <c r="G218" s="11">
        <f t="shared" si="9"/>
        <v>-2742.2143664570904</v>
      </c>
    </row>
    <row r="219" spans="1:7" x14ac:dyDescent="0.25">
      <c r="A219" t="s">
        <v>17</v>
      </c>
      <c r="B219" s="9">
        <v>43941</v>
      </c>
      <c r="C219">
        <v>2570</v>
      </c>
      <c r="D219">
        <v>5083.85693940898</v>
      </c>
      <c r="E219">
        <v>1.0012918736654499</v>
      </c>
      <c r="F219" s="10">
        <f t="shared" si="8"/>
        <v>0.97815445113189881</v>
      </c>
      <c r="G219" s="11">
        <f t="shared" si="9"/>
        <v>-2513.85693940898</v>
      </c>
    </row>
    <row r="220" spans="1:7" x14ac:dyDescent="0.25">
      <c r="A220" t="s">
        <v>17</v>
      </c>
      <c r="B220" s="9">
        <v>43948</v>
      </c>
      <c r="C220">
        <v>3424</v>
      </c>
      <c r="D220">
        <v>5150.9442617721797</v>
      </c>
      <c r="E220">
        <v>0.23955423516434099</v>
      </c>
      <c r="F220" s="10">
        <f t="shared" si="8"/>
        <v>0.50436456243346373</v>
      </c>
      <c r="G220" s="11">
        <f t="shared" si="9"/>
        <v>-1726.9442617721797</v>
      </c>
    </row>
    <row r="221" spans="1:7" x14ac:dyDescent="0.25">
      <c r="A221" t="s">
        <v>17</v>
      </c>
      <c r="B221" s="9">
        <v>43955</v>
      </c>
      <c r="C221">
        <v>4878</v>
      </c>
      <c r="D221">
        <v>7105.5108768215096</v>
      </c>
      <c r="E221">
        <v>0.17523408606464699</v>
      </c>
      <c r="F221" s="10">
        <f t="shared" si="8"/>
        <v>0.45664429619137137</v>
      </c>
      <c r="G221" s="11">
        <f t="shared" si="9"/>
        <v>-2227.5108768215096</v>
      </c>
    </row>
    <row r="222" spans="1:7" x14ac:dyDescent="0.25">
      <c r="A222" t="s">
        <v>17</v>
      </c>
      <c r="B222" s="9">
        <v>43962</v>
      </c>
      <c r="C222">
        <v>3962</v>
      </c>
      <c r="D222">
        <v>6192.9127275142</v>
      </c>
      <c r="E222">
        <v>0.16091972693745599</v>
      </c>
      <c r="F222" s="10">
        <f t="shared" si="8"/>
        <v>0.56307741734331151</v>
      </c>
      <c r="G222" s="11">
        <f t="shared" si="9"/>
        <v>-2230.9127275142</v>
      </c>
    </row>
    <row r="223" spans="1:7" x14ac:dyDescent="0.25">
      <c r="A223" t="s">
        <v>17</v>
      </c>
      <c r="B223" s="9">
        <v>43969</v>
      </c>
      <c r="C223">
        <v>4025</v>
      </c>
      <c r="D223">
        <v>6014.4940425995901</v>
      </c>
      <c r="E223">
        <v>1.1739135530671501</v>
      </c>
      <c r="F223" s="10">
        <f t="shared" si="8"/>
        <v>0.49428423418623357</v>
      </c>
      <c r="G223" s="11">
        <f t="shared" si="9"/>
        <v>-1989.4940425995901</v>
      </c>
    </row>
    <row r="224" spans="1:7" x14ac:dyDescent="0.25">
      <c r="A224" t="s">
        <v>17</v>
      </c>
      <c r="B224" s="9">
        <v>43976</v>
      </c>
      <c r="C224">
        <v>3725</v>
      </c>
      <c r="D224">
        <v>5609.5600344351997</v>
      </c>
      <c r="E224">
        <v>0.70704804185643699</v>
      </c>
      <c r="F224" s="10">
        <f t="shared" si="8"/>
        <v>0.50592215689535558</v>
      </c>
      <c r="G224" s="11">
        <f t="shared" si="9"/>
        <v>-1884.5600344351997</v>
      </c>
    </row>
    <row r="225" spans="1:7" x14ac:dyDescent="0.25">
      <c r="A225" t="s">
        <v>17</v>
      </c>
      <c r="B225" s="9">
        <v>43983</v>
      </c>
      <c r="C225">
        <v>4390</v>
      </c>
      <c r="D225">
        <v>6049.3294289389996</v>
      </c>
      <c r="E225">
        <v>0.76207330901498105</v>
      </c>
      <c r="F225" s="10">
        <f t="shared" si="8"/>
        <v>0.37797936877881538</v>
      </c>
      <c r="G225" s="11">
        <f t="shared" si="9"/>
        <v>-1659.3294289389996</v>
      </c>
    </row>
    <row r="226" spans="1:7" x14ac:dyDescent="0.25">
      <c r="A226" t="s">
        <v>17</v>
      </c>
      <c r="B226" s="9">
        <v>43990</v>
      </c>
      <c r="C226">
        <v>3846</v>
      </c>
      <c r="D226">
        <v>6144.3079975755199</v>
      </c>
      <c r="E226">
        <v>0.74642511536223699</v>
      </c>
      <c r="F226" s="10">
        <f t="shared" si="8"/>
        <v>0.59758398272894431</v>
      </c>
      <c r="G226" s="11">
        <f t="shared" si="9"/>
        <v>-2298.3079975755199</v>
      </c>
    </row>
    <row r="227" spans="1:7" x14ac:dyDescent="0.25">
      <c r="A227" t="s">
        <v>17</v>
      </c>
      <c r="B227" s="9">
        <v>43997</v>
      </c>
      <c r="C227">
        <v>5181</v>
      </c>
      <c r="D227">
        <v>5388.3075571125901</v>
      </c>
      <c r="E227">
        <v>1.23975473410718</v>
      </c>
      <c r="F227" s="10">
        <f t="shared" si="8"/>
        <v>4.0013039396369444E-2</v>
      </c>
      <c r="G227" s="11">
        <f t="shared" si="9"/>
        <v>-207.30755711259008</v>
      </c>
    </row>
    <row r="228" spans="1:7" x14ac:dyDescent="0.25">
      <c r="A228" t="s">
        <v>17</v>
      </c>
      <c r="B228" s="9">
        <v>44004</v>
      </c>
      <c r="C228">
        <v>4623</v>
      </c>
      <c r="D228">
        <v>5131.1242660072503</v>
      </c>
      <c r="E228">
        <v>0.47587736361113597</v>
      </c>
      <c r="F228" s="10">
        <f t="shared" si="8"/>
        <v>0.10991223577920188</v>
      </c>
      <c r="G228" s="11">
        <f t="shared" si="9"/>
        <v>-508.1242660072503</v>
      </c>
    </row>
    <row r="229" spans="1:7" x14ac:dyDescent="0.25">
      <c r="A229" t="s">
        <v>17</v>
      </c>
      <c r="B229" s="9">
        <v>44011</v>
      </c>
      <c r="C229">
        <v>4434</v>
      </c>
      <c r="D229">
        <v>4886.98361451662</v>
      </c>
      <c r="E229">
        <v>0.138824361089776</v>
      </c>
      <c r="F229" s="10">
        <f t="shared" si="8"/>
        <v>0.10216139253870547</v>
      </c>
      <c r="G229" s="11">
        <f t="shared" si="9"/>
        <v>-452.98361451662004</v>
      </c>
    </row>
    <row r="230" spans="1:7" x14ac:dyDescent="0.25">
      <c r="A230" t="s">
        <v>17</v>
      </c>
      <c r="B230" s="9">
        <v>44018</v>
      </c>
      <c r="C230">
        <v>4417</v>
      </c>
      <c r="D230">
        <v>4902.17234733448</v>
      </c>
      <c r="E230">
        <v>5.2825713575971801E-2</v>
      </c>
      <c r="F230" s="10">
        <f t="shared" si="8"/>
        <v>0.10984205282646141</v>
      </c>
      <c r="G230" s="11">
        <f t="shared" si="9"/>
        <v>-485.17234733448004</v>
      </c>
    </row>
    <row r="231" spans="1:7" x14ac:dyDescent="0.25">
      <c r="A231" t="s">
        <v>17</v>
      </c>
      <c r="B231" s="9">
        <v>44025</v>
      </c>
      <c r="C231">
        <v>4464</v>
      </c>
      <c r="D231">
        <v>5323.0876758008299</v>
      </c>
      <c r="E231">
        <v>2.4543813604467099E-2</v>
      </c>
      <c r="F231" s="10">
        <f t="shared" si="8"/>
        <v>0.19244795604857301</v>
      </c>
      <c r="G231" s="11">
        <f t="shared" si="9"/>
        <v>-859.08767580082986</v>
      </c>
    </row>
    <row r="232" spans="1:7" x14ac:dyDescent="0.25">
      <c r="A232" t="s">
        <v>17</v>
      </c>
      <c r="B232" s="9">
        <v>44032</v>
      </c>
      <c r="C232">
        <v>4544</v>
      </c>
      <c r="D232">
        <v>5450.7741856244202</v>
      </c>
      <c r="E232">
        <v>0.12483167257675699</v>
      </c>
      <c r="F232" s="10">
        <f t="shared" si="8"/>
        <v>0.19955417817438825</v>
      </c>
      <c r="G232" s="11">
        <f t="shared" si="9"/>
        <v>-906.77418562442017</v>
      </c>
    </row>
    <row r="233" spans="1:7" x14ac:dyDescent="0.25">
      <c r="A233" t="s">
        <v>17</v>
      </c>
      <c r="B233" s="9">
        <v>44039</v>
      </c>
      <c r="C233">
        <v>4199</v>
      </c>
      <c r="D233">
        <v>5110.9679493700496</v>
      </c>
      <c r="E233">
        <v>0.107106547175852</v>
      </c>
      <c r="F233" s="10">
        <f t="shared" si="8"/>
        <v>0.21718693721601562</v>
      </c>
      <c r="G233" s="11">
        <f t="shared" si="9"/>
        <v>-911.96794937004961</v>
      </c>
    </row>
    <row r="234" spans="1:7" x14ac:dyDescent="0.25">
      <c r="A234" t="s">
        <v>17</v>
      </c>
      <c r="B234" s="9">
        <v>44046</v>
      </c>
      <c r="C234">
        <v>4485</v>
      </c>
      <c r="D234">
        <v>5488.46626067121</v>
      </c>
      <c r="E234">
        <v>0.28996374790597801</v>
      </c>
      <c r="F234" s="10">
        <f t="shared" si="8"/>
        <v>0.2237382966936923</v>
      </c>
      <c r="G234" s="11">
        <f t="shared" si="9"/>
        <v>-1003.46626067121</v>
      </c>
    </row>
    <row r="235" spans="1:7" x14ac:dyDescent="0.25">
      <c r="A235" t="s">
        <v>17</v>
      </c>
      <c r="B235" s="9">
        <v>44053</v>
      </c>
      <c r="C235">
        <v>4737</v>
      </c>
      <c r="D235">
        <v>5781.6189319445002</v>
      </c>
      <c r="E235">
        <v>3.0506944101555598E-2</v>
      </c>
      <c r="F235" s="10">
        <f t="shared" si="8"/>
        <v>0.22052331263341782</v>
      </c>
      <c r="G235" s="11">
        <f t="shared" si="9"/>
        <v>-1044.6189319445002</v>
      </c>
    </row>
    <row r="236" spans="1:7" x14ac:dyDescent="0.25">
      <c r="A236" t="s">
        <v>17</v>
      </c>
      <c r="B236" s="9">
        <v>44060</v>
      </c>
      <c r="C236">
        <v>4329</v>
      </c>
      <c r="D236">
        <v>5559.6276084721903</v>
      </c>
      <c r="E236">
        <v>7.30483096809669E-2</v>
      </c>
      <c r="F236" s="10">
        <f t="shared" si="8"/>
        <v>0.28427526183233781</v>
      </c>
      <c r="G236" s="11">
        <f t="shared" si="9"/>
        <v>-1230.6276084721903</v>
      </c>
    </row>
    <row r="237" spans="1:7" x14ac:dyDescent="0.25">
      <c r="A237" t="s">
        <v>17</v>
      </c>
      <c r="B237" s="9">
        <v>44067</v>
      </c>
      <c r="C237">
        <v>4549</v>
      </c>
      <c r="D237">
        <v>5796.60326031354</v>
      </c>
      <c r="E237">
        <v>7.7489362847183094E-2</v>
      </c>
      <c r="F237" s="10">
        <f t="shared" si="8"/>
        <v>0.27425879540856013</v>
      </c>
      <c r="G237" s="11">
        <f t="shared" si="9"/>
        <v>-1247.60326031354</v>
      </c>
    </row>
    <row r="238" spans="1:7" x14ac:dyDescent="0.25">
      <c r="A238" t="s">
        <v>17</v>
      </c>
      <c r="B238" s="9">
        <v>44074</v>
      </c>
      <c r="C238">
        <v>4400</v>
      </c>
      <c r="D238">
        <v>5853.1059250255003</v>
      </c>
      <c r="E238">
        <v>0.117333361074274</v>
      </c>
      <c r="F238" s="10">
        <f t="shared" si="8"/>
        <v>0.33025134659670458</v>
      </c>
      <c r="G238" s="11">
        <f t="shared" si="9"/>
        <v>-1453.1059250255003</v>
      </c>
    </row>
    <row r="239" spans="1:7" x14ac:dyDescent="0.25">
      <c r="A239" t="s">
        <v>17</v>
      </c>
      <c r="B239" s="9">
        <v>44081</v>
      </c>
      <c r="C239">
        <v>3810</v>
      </c>
      <c r="D239">
        <v>5228.3466773377704</v>
      </c>
      <c r="E239">
        <v>0.105782182782099</v>
      </c>
      <c r="F239" s="10">
        <f t="shared" si="8"/>
        <v>0.37226946911752506</v>
      </c>
      <c r="G239" s="11">
        <f t="shared" si="9"/>
        <v>-1418.3466773377704</v>
      </c>
    </row>
    <row r="240" spans="1:7" x14ac:dyDescent="0.25">
      <c r="A240" t="s">
        <v>17</v>
      </c>
      <c r="B240" s="9">
        <v>44088</v>
      </c>
      <c r="C240">
        <v>4895</v>
      </c>
      <c r="D240">
        <v>6479.1657739641296</v>
      </c>
      <c r="E240">
        <v>9.7538887877227198E-2</v>
      </c>
      <c r="F240" s="10">
        <f t="shared" si="8"/>
        <v>0.32362937159634925</v>
      </c>
      <c r="G240" s="11">
        <f t="shared" si="9"/>
        <v>-1584.1657739641296</v>
      </c>
    </row>
    <row r="241" spans="1:7" x14ac:dyDescent="0.25">
      <c r="A241" t="s">
        <v>17</v>
      </c>
      <c r="B241" s="9">
        <v>44095</v>
      </c>
      <c r="C241">
        <v>4859</v>
      </c>
      <c r="D241">
        <v>6369.4969161880199</v>
      </c>
      <c r="E241">
        <v>0.18106488255795</v>
      </c>
      <c r="F241" s="10">
        <f t="shared" si="8"/>
        <v>0.31086579876271248</v>
      </c>
      <c r="G241" s="11">
        <f t="shared" si="9"/>
        <v>-1510.4969161880199</v>
      </c>
    </row>
    <row r="242" spans="1:7" x14ac:dyDescent="0.25">
      <c r="A242" t="s">
        <v>17</v>
      </c>
      <c r="B242" s="9">
        <v>44102</v>
      </c>
      <c r="C242">
        <v>4866</v>
      </c>
      <c r="D242">
        <v>6532.1877565878203</v>
      </c>
      <c r="E242">
        <v>0.13088940657665099</v>
      </c>
      <c r="F242" s="10">
        <f t="shared" si="8"/>
        <v>0.34241425330616942</v>
      </c>
      <c r="G242" s="11">
        <f t="shared" si="9"/>
        <v>-1666.1877565878203</v>
      </c>
    </row>
    <row r="243" spans="1:7" x14ac:dyDescent="0.25">
      <c r="A243" t="s">
        <v>17</v>
      </c>
      <c r="B243" s="9">
        <v>44109</v>
      </c>
      <c r="C243">
        <v>5177</v>
      </c>
      <c r="D243">
        <v>6830.1593068249304</v>
      </c>
      <c r="E243">
        <v>9.9335713666673001E-2</v>
      </c>
      <c r="F243" s="10">
        <f t="shared" si="8"/>
        <v>0.31932766212573505</v>
      </c>
      <c r="G243" s="11">
        <f t="shared" si="9"/>
        <v>-1653.1593068249304</v>
      </c>
    </row>
    <row r="244" spans="1:7" x14ac:dyDescent="0.25">
      <c r="A244" t="s">
        <v>17</v>
      </c>
      <c r="B244" s="9">
        <v>44116</v>
      </c>
      <c r="C244">
        <v>4271</v>
      </c>
      <c r="D244">
        <v>5973.5383484533804</v>
      </c>
      <c r="E244">
        <v>0.22943577514960301</v>
      </c>
      <c r="F244" s="10">
        <f t="shared" si="8"/>
        <v>0.39862756929369714</v>
      </c>
      <c r="G244" s="11">
        <f t="shared" si="9"/>
        <v>-1702.5383484533804</v>
      </c>
    </row>
    <row r="245" spans="1:7" x14ac:dyDescent="0.25">
      <c r="A245" t="s">
        <v>17</v>
      </c>
      <c r="B245" s="9">
        <v>44123</v>
      </c>
      <c r="C245">
        <v>5497</v>
      </c>
      <c r="D245">
        <v>6866.6855707030199</v>
      </c>
      <c r="E245">
        <v>0.21817014450383401</v>
      </c>
      <c r="F245" s="10">
        <f t="shared" si="8"/>
        <v>0.24916965084646533</v>
      </c>
      <c r="G245" s="11">
        <f t="shared" si="9"/>
        <v>-1369.6855707030199</v>
      </c>
    </row>
    <row r="246" spans="1:7" x14ac:dyDescent="0.25">
      <c r="A246" t="s">
        <v>17</v>
      </c>
      <c r="B246" s="9">
        <v>44130</v>
      </c>
      <c r="C246">
        <v>5455</v>
      </c>
      <c r="D246">
        <v>6825.1069212572902</v>
      </c>
      <c r="E246">
        <v>0.32872430343179998</v>
      </c>
      <c r="F246" s="10">
        <f t="shared" si="8"/>
        <v>0.25116533845229883</v>
      </c>
      <c r="G246" s="11">
        <f t="shared" si="9"/>
        <v>-1370.1069212572902</v>
      </c>
    </row>
    <row r="247" spans="1:7" x14ac:dyDescent="0.25">
      <c r="A247" t="s">
        <v>17</v>
      </c>
      <c r="B247" s="9">
        <v>44137</v>
      </c>
      <c r="C247">
        <v>4723</v>
      </c>
      <c r="D247">
        <v>6818.6091199331004</v>
      </c>
      <c r="E247">
        <v>0.52206507022859605</v>
      </c>
      <c r="F247" s="10">
        <f t="shared" si="8"/>
        <v>0.44370296843809026</v>
      </c>
      <c r="G247" s="11">
        <f t="shared" si="9"/>
        <v>-2095.6091199331004</v>
      </c>
    </row>
    <row r="248" spans="1:7" x14ac:dyDescent="0.25">
      <c r="A248" t="s">
        <v>17</v>
      </c>
      <c r="B248" s="9">
        <v>44144</v>
      </c>
      <c r="C248">
        <v>6866</v>
      </c>
      <c r="D248">
        <v>8437.4408740960698</v>
      </c>
      <c r="E248">
        <v>0.19390071937226699</v>
      </c>
      <c r="F248" s="10">
        <f t="shared" si="8"/>
        <v>0.22887283339587383</v>
      </c>
      <c r="G248" s="11">
        <f t="shared" si="9"/>
        <v>-1571.4408740960698</v>
      </c>
    </row>
    <row r="249" spans="1:7" x14ac:dyDescent="0.25">
      <c r="A249" t="s">
        <v>17</v>
      </c>
      <c r="B249" s="9">
        <v>44151</v>
      </c>
      <c r="C249">
        <v>6896</v>
      </c>
      <c r="D249">
        <v>7557.12475167915</v>
      </c>
      <c r="E249">
        <v>0.247215649879576</v>
      </c>
      <c r="F249" s="10">
        <f t="shared" si="8"/>
        <v>9.587075865416908E-2</v>
      </c>
      <c r="G249" s="11">
        <f t="shared" si="9"/>
        <v>-661.12475167914999</v>
      </c>
    </row>
    <row r="250" spans="1:7" x14ac:dyDescent="0.25">
      <c r="A250" t="s">
        <v>17</v>
      </c>
      <c r="B250" s="9">
        <v>44158</v>
      </c>
      <c r="C250">
        <v>8103</v>
      </c>
      <c r="D250">
        <v>8085.6582024831596</v>
      </c>
      <c r="E250">
        <v>0.36936311335517102</v>
      </c>
      <c r="F250" s="10">
        <f t="shared" si="8"/>
        <v>2.1401700008441831E-3</v>
      </c>
      <c r="G250" s="11">
        <f t="shared" si="9"/>
        <v>17.341797516840415</v>
      </c>
    </row>
    <row r="251" spans="1:7" x14ac:dyDescent="0.25">
      <c r="A251" t="s">
        <v>17</v>
      </c>
      <c r="B251" s="9">
        <v>44165</v>
      </c>
      <c r="C251">
        <v>7866</v>
      </c>
      <c r="D251">
        <v>7277.7307708595099</v>
      </c>
      <c r="E251">
        <v>0.37842198773924102</v>
      </c>
      <c r="F251" s="10">
        <f t="shared" si="8"/>
        <v>7.478632457926393E-2</v>
      </c>
      <c r="G251" s="11">
        <f t="shared" si="9"/>
        <v>588.2692291404901</v>
      </c>
    </row>
    <row r="252" spans="1:7" x14ac:dyDescent="0.25">
      <c r="A252" t="s">
        <v>17</v>
      </c>
      <c r="B252" s="9">
        <v>44172</v>
      </c>
      <c r="C252">
        <v>8123</v>
      </c>
      <c r="D252">
        <v>8360.7435966072699</v>
      </c>
      <c r="E252">
        <v>0.61430288613129203</v>
      </c>
      <c r="F252" s="10">
        <f t="shared" si="8"/>
        <v>2.9267954771299995E-2</v>
      </c>
      <c r="G252" s="11">
        <f t="shared" si="9"/>
        <v>-237.74359660726986</v>
      </c>
    </row>
    <row r="253" spans="1:7" x14ac:dyDescent="0.25">
      <c r="A253" t="s">
        <v>17</v>
      </c>
      <c r="B253" s="9">
        <v>44179</v>
      </c>
      <c r="C253">
        <v>8452</v>
      </c>
      <c r="D253">
        <v>8529.9772350369894</v>
      </c>
      <c r="E253">
        <v>0.18777894867985101</v>
      </c>
      <c r="F253" s="10">
        <f t="shared" si="8"/>
        <v>9.2258915093456507E-3</v>
      </c>
      <c r="G253" s="11">
        <f t="shared" si="9"/>
        <v>-77.977235036989441</v>
      </c>
    </row>
    <row r="254" spans="1:7" x14ac:dyDescent="0.25">
      <c r="A254" t="s">
        <v>17</v>
      </c>
      <c r="B254" s="9">
        <v>44186</v>
      </c>
      <c r="C254">
        <v>4027</v>
      </c>
      <c r="D254">
        <v>5101.0091412797301</v>
      </c>
      <c r="E254">
        <v>0.165309698762066</v>
      </c>
      <c r="F254" s="10">
        <f t="shared" si="8"/>
        <v>0.26670204650601692</v>
      </c>
      <c r="G254" s="11">
        <f t="shared" si="9"/>
        <v>-1074.0091412797301</v>
      </c>
    </row>
    <row r="255" spans="1:7" x14ac:dyDescent="0.25">
      <c r="A255" t="s">
        <v>17</v>
      </c>
      <c r="B255" s="9">
        <v>44193</v>
      </c>
      <c r="C255">
        <v>3003</v>
      </c>
      <c r="D255">
        <v>4519.7938308781104</v>
      </c>
      <c r="E255">
        <v>0.44394551494520701</v>
      </c>
      <c r="F255" s="10">
        <f t="shared" si="8"/>
        <v>0.50509285077526156</v>
      </c>
      <c r="G255" s="11">
        <f t="shared" si="9"/>
        <v>-1516.7938308781104</v>
      </c>
    </row>
    <row r="256" spans="1:7" x14ac:dyDescent="0.25">
      <c r="A256" t="s">
        <v>17</v>
      </c>
      <c r="B256" s="9">
        <v>44200</v>
      </c>
      <c r="C256">
        <v>6140</v>
      </c>
      <c r="D256">
        <v>6757.4372050369202</v>
      </c>
      <c r="E256">
        <v>6.1105979000323198E-2</v>
      </c>
      <c r="F256" s="10">
        <f t="shared" si="8"/>
        <v>0.1005598053806059</v>
      </c>
      <c r="G256" s="11">
        <f t="shared" si="9"/>
        <v>-617.4372050369202</v>
      </c>
    </row>
    <row r="257" spans="1:7" x14ac:dyDescent="0.25">
      <c r="A257" t="s">
        <v>17</v>
      </c>
      <c r="B257" s="9">
        <v>44207</v>
      </c>
      <c r="C257">
        <v>6981</v>
      </c>
      <c r="D257">
        <v>7325.9581530144997</v>
      </c>
      <c r="E257">
        <v>8.1652866289523104E-2</v>
      </c>
      <c r="F257" s="10">
        <f t="shared" si="8"/>
        <v>4.9413859477796827E-2</v>
      </c>
      <c r="G257" s="11">
        <f t="shared" si="9"/>
        <v>-344.95815301449966</v>
      </c>
    </row>
    <row r="258" spans="1:7" x14ac:dyDescent="0.25">
      <c r="A258" t="s">
        <v>17</v>
      </c>
      <c r="B258" s="9">
        <v>44214</v>
      </c>
      <c r="C258">
        <v>7331</v>
      </c>
      <c r="D258">
        <v>7618.2369414846398</v>
      </c>
      <c r="E258">
        <v>0.102688684719951</v>
      </c>
      <c r="F258" s="10">
        <f t="shared" si="8"/>
        <v>3.9181140565358048E-2</v>
      </c>
      <c r="G258" s="11">
        <f t="shared" si="9"/>
        <v>-287.23694148463983</v>
      </c>
    </row>
    <row r="259" spans="1:7" x14ac:dyDescent="0.25">
      <c r="A259" t="s">
        <v>17</v>
      </c>
      <c r="B259" s="9">
        <v>44221</v>
      </c>
      <c r="C259">
        <v>7220</v>
      </c>
      <c r="D259">
        <v>7546.1416548227999</v>
      </c>
      <c r="E259">
        <v>2.6196175864750901E-2</v>
      </c>
      <c r="F259" s="10">
        <f t="shared" si="8"/>
        <v>4.5171974352188345E-2</v>
      </c>
      <c r="G259" s="11">
        <f t="shared" si="9"/>
        <v>-326.14165482279986</v>
      </c>
    </row>
    <row r="260" spans="1:7" x14ac:dyDescent="0.25">
      <c r="A260" t="s">
        <v>17</v>
      </c>
      <c r="B260" s="9">
        <v>44228</v>
      </c>
      <c r="C260">
        <v>7570</v>
      </c>
      <c r="D260">
        <v>7656.4919379282201</v>
      </c>
      <c r="E260">
        <v>8.6444278680228893E-3</v>
      </c>
      <c r="F260" s="10">
        <f t="shared" si="8"/>
        <v>1.1425619277175702E-2</v>
      </c>
      <c r="G260" s="11">
        <f t="shared" si="9"/>
        <v>-86.491937928220068</v>
      </c>
    </row>
    <row r="261" spans="1:7" x14ac:dyDescent="0.25">
      <c r="A261" t="s">
        <v>17</v>
      </c>
      <c r="B261" s="9">
        <v>44235</v>
      </c>
      <c r="C261">
        <v>7852</v>
      </c>
      <c r="D261">
        <v>7846.98346027766</v>
      </c>
      <c r="E261">
        <v>5.6314297705713397E-2</v>
      </c>
      <c r="F261" s="10">
        <f t="shared" ref="F261:F324" si="10">ABS((C261-D261)/C261)</f>
        <v>6.3888687243249937E-4</v>
      </c>
      <c r="G261" s="11">
        <f t="shared" ref="G261:G324" si="11">C261-D261</f>
        <v>5.016539722339985</v>
      </c>
    </row>
    <row r="262" spans="1:7" x14ac:dyDescent="0.25">
      <c r="A262" t="s">
        <v>17</v>
      </c>
      <c r="B262" s="9">
        <v>44242</v>
      </c>
      <c r="C262">
        <v>7205</v>
      </c>
      <c r="D262">
        <v>7766.0079547599898</v>
      </c>
      <c r="E262">
        <v>1.3222604989426401E-2</v>
      </c>
      <c r="F262" s="10">
        <f t="shared" si="10"/>
        <v>7.7863699480914622E-2</v>
      </c>
      <c r="G262" s="11">
        <f t="shared" si="11"/>
        <v>-561.00795475998984</v>
      </c>
    </row>
    <row r="263" spans="1:7" x14ac:dyDescent="0.25">
      <c r="A263" t="s">
        <v>17</v>
      </c>
      <c r="B263" s="9">
        <v>44249</v>
      </c>
      <c r="C263">
        <v>8367</v>
      </c>
      <c r="D263">
        <v>7314.5004121609099</v>
      </c>
      <c r="E263">
        <v>0.51272796830476497</v>
      </c>
      <c r="F263" s="10">
        <f t="shared" si="10"/>
        <v>0.12579175186316363</v>
      </c>
      <c r="G263" s="11">
        <f t="shared" si="11"/>
        <v>1052.4995878390901</v>
      </c>
    </row>
    <row r="264" spans="1:7" x14ac:dyDescent="0.25">
      <c r="A264" t="s">
        <v>17</v>
      </c>
      <c r="B264" s="9">
        <v>44256</v>
      </c>
      <c r="C264">
        <v>7048</v>
      </c>
      <c r="D264">
        <v>8680.0178573691592</v>
      </c>
      <c r="E264">
        <v>0.19974155015964601</v>
      </c>
      <c r="F264" s="10">
        <f t="shared" si="10"/>
        <v>0.23155758475725868</v>
      </c>
      <c r="G264" s="11">
        <f t="shared" si="11"/>
        <v>-1632.0178573691592</v>
      </c>
    </row>
    <row r="265" spans="1:7" x14ac:dyDescent="0.25">
      <c r="A265" t="s">
        <v>17</v>
      </c>
      <c r="B265" s="9">
        <v>44263</v>
      </c>
      <c r="C265">
        <v>7158</v>
      </c>
      <c r="D265">
        <v>8354.9337629886704</v>
      </c>
      <c r="E265">
        <v>7.8768823809984793E-3</v>
      </c>
      <c r="F265" s="10">
        <f t="shared" si="10"/>
        <v>0.1672162284141758</v>
      </c>
      <c r="G265" s="11">
        <f t="shared" si="11"/>
        <v>-1196.9337629886704</v>
      </c>
    </row>
    <row r="266" spans="1:7" x14ac:dyDescent="0.25">
      <c r="A266" t="s">
        <v>17</v>
      </c>
      <c r="B266" s="9">
        <v>44270</v>
      </c>
      <c r="C266">
        <v>7734</v>
      </c>
      <c r="D266">
        <v>7789.1561099070796</v>
      </c>
      <c r="E266">
        <v>5.9399011439755803E-2</v>
      </c>
      <c r="F266" s="10">
        <f t="shared" si="10"/>
        <v>7.1316407948124588E-3</v>
      </c>
      <c r="G266" s="11">
        <f t="shared" si="11"/>
        <v>-55.156109907079554</v>
      </c>
    </row>
    <row r="267" spans="1:7" x14ac:dyDescent="0.25">
      <c r="A267" t="s">
        <v>17</v>
      </c>
      <c r="B267" s="9">
        <v>44277</v>
      </c>
      <c r="C267">
        <v>7534</v>
      </c>
      <c r="D267">
        <v>6901.4103650528696</v>
      </c>
      <c r="E267">
        <v>5.4494269905591398E-2</v>
      </c>
      <c r="F267" s="10">
        <f t="shared" si="10"/>
        <v>8.3964644935907939E-2</v>
      </c>
      <c r="G267" s="11">
        <f t="shared" si="11"/>
        <v>632.58963494713043</v>
      </c>
    </row>
    <row r="268" spans="1:7" x14ac:dyDescent="0.25">
      <c r="A268" t="s">
        <v>17</v>
      </c>
      <c r="B268" s="9">
        <v>44284</v>
      </c>
      <c r="C268">
        <v>4898</v>
      </c>
      <c r="D268">
        <v>6488.7047070982999</v>
      </c>
      <c r="E268">
        <v>3.4901915162114903E-2</v>
      </c>
      <c r="F268" s="10">
        <f t="shared" si="10"/>
        <v>0.32476617131447527</v>
      </c>
      <c r="G268" s="11">
        <f t="shared" si="11"/>
        <v>-1590.7047070982999</v>
      </c>
    </row>
    <row r="269" spans="1:7" x14ac:dyDescent="0.25">
      <c r="A269" t="s">
        <v>17</v>
      </c>
      <c r="B269" s="9">
        <v>44291</v>
      </c>
      <c r="C269">
        <v>7742</v>
      </c>
      <c r="D269">
        <v>7479.7899354073397</v>
      </c>
      <c r="E269">
        <v>6.74910314160099E-2</v>
      </c>
      <c r="F269" s="10">
        <f t="shared" si="10"/>
        <v>3.3868517772237185E-2</v>
      </c>
      <c r="G269" s="11">
        <f t="shared" si="11"/>
        <v>262.21006459266027</v>
      </c>
    </row>
    <row r="270" spans="1:7" x14ac:dyDescent="0.25">
      <c r="A270" t="s">
        <v>17</v>
      </c>
      <c r="B270" s="9">
        <v>44298</v>
      </c>
      <c r="C270">
        <v>8277</v>
      </c>
      <c r="D270">
        <v>7824.3743518740202</v>
      </c>
      <c r="E270">
        <v>0.273487787052697</v>
      </c>
      <c r="F270" s="10">
        <f t="shared" si="10"/>
        <v>5.4684746662556454E-2</v>
      </c>
      <c r="G270" s="11">
        <f t="shared" si="11"/>
        <v>452.62564812597975</v>
      </c>
    </row>
    <row r="271" spans="1:7" x14ac:dyDescent="0.25">
      <c r="A271" t="s">
        <v>17</v>
      </c>
      <c r="B271" s="9">
        <v>44305</v>
      </c>
      <c r="C271">
        <v>7102</v>
      </c>
      <c r="D271">
        <v>7344.17880258478</v>
      </c>
      <c r="E271">
        <v>0.118208200170347</v>
      </c>
      <c r="F271" s="10">
        <f t="shared" si="10"/>
        <v>3.4100084847195157E-2</v>
      </c>
      <c r="G271" s="11">
        <f t="shared" si="11"/>
        <v>-242.17880258477999</v>
      </c>
    </row>
    <row r="272" spans="1:7" x14ac:dyDescent="0.25">
      <c r="A272" t="s">
        <v>17</v>
      </c>
      <c r="B272" s="9">
        <v>44312</v>
      </c>
      <c r="C272">
        <v>7902</v>
      </c>
      <c r="D272">
        <v>8325.4454324928593</v>
      </c>
      <c r="E272">
        <v>8.0828558778547298E-3</v>
      </c>
      <c r="F272" s="10">
        <f t="shared" si="10"/>
        <v>5.3587121297501802E-2</v>
      </c>
      <c r="G272" s="11">
        <f t="shared" si="11"/>
        <v>-423.44543249285925</v>
      </c>
    </row>
    <row r="273" spans="1:7" x14ac:dyDescent="0.25">
      <c r="A273" t="s">
        <v>17</v>
      </c>
      <c r="B273" s="9">
        <v>44319</v>
      </c>
      <c r="C273">
        <v>7396</v>
      </c>
      <c r="D273">
        <v>9202.9089766869492</v>
      </c>
      <c r="E273">
        <v>2.53579950568288E-2</v>
      </c>
      <c r="F273" s="10">
        <f t="shared" si="10"/>
        <v>0.24430894763209157</v>
      </c>
      <c r="G273" s="11">
        <f t="shared" si="11"/>
        <v>-1806.9089766869492</v>
      </c>
    </row>
    <row r="274" spans="1:7" x14ac:dyDescent="0.25">
      <c r="A274" t="s">
        <v>17</v>
      </c>
      <c r="B274" s="9">
        <v>44326</v>
      </c>
      <c r="C274">
        <v>6986</v>
      </c>
      <c r="D274">
        <v>8329.1611850785303</v>
      </c>
      <c r="E274">
        <v>0.108200213840381</v>
      </c>
      <c r="F274" s="10">
        <f t="shared" si="10"/>
        <v>0.19226469869432153</v>
      </c>
      <c r="G274" s="11">
        <f t="shared" si="11"/>
        <v>-1343.1611850785303</v>
      </c>
    </row>
    <row r="275" spans="1:7" x14ac:dyDescent="0.25">
      <c r="A275" t="s">
        <v>17</v>
      </c>
      <c r="B275" s="9">
        <v>44333</v>
      </c>
      <c r="C275">
        <v>6363</v>
      </c>
      <c r="D275">
        <v>7699.2468293543097</v>
      </c>
      <c r="E275">
        <v>0.100239054530814</v>
      </c>
      <c r="F275" s="10">
        <f t="shared" si="10"/>
        <v>0.21000264487730783</v>
      </c>
      <c r="G275" s="11">
        <f t="shared" si="11"/>
        <v>-1336.2468293543097</v>
      </c>
    </row>
    <row r="276" spans="1:7" x14ac:dyDescent="0.25">
      <c r="A276" t="s">
        <v>17</v>
      </c>
      <c r="B276" s="9">
        <v>44340</v>
      </c>
      <c r="C276">
        <v>5662</v>
      </c>
      <c r="D276">
        <v>7240.7426972754702</v>
      </c>
      <c r="E276">
        <v>0.170133888759498</v>
      </c>
      <c r="F276" s="10">
        <f t="shared" si="10"/>
        <v>0.27883127821891029</v>
      </c>
      <c r="G276" s="11">
        <f t="shared" si="11"/>
        <v>-1578.7426972754702</v>
      </c>
    </row>
    <row r="277" spans="1:7" x14ac:dyDescent="0.25">
      <c r="A277" t="s">
        <v>17</v>
      </c>
      <c r="B277" s="9">
        <v>44347</v>
      </c>
      <c r="C277">
        <v>4228</v>
      </c>
      <c r="D277">
        <v>5317.1221613400903</v>
      </c>
      <c r="E277">
        <v>8.0498507637460706E-2</v>
      </c>
      <c r="F277" s="10">
        <f t="shared" si="10"/>
        <v>0.25759748376066471</v>
      </c>
      <c r="G277" s="11">
        <f t="shared" si="11"/>
        <v>-1089.1221613400903</v>
      </c>
    </row>
    <row r="278" spans="1:7" x14ac:dyDescent="0.25">
      <c r="A278" t="s">
        <v>17</v>
      </c>
      <c r="B278" s="9">
        <v>44354</v>
      </c>
      <c r="C278">
        <v>5690</v>
      </c>
      <c r="D278">
        <v>7324.3845612186296</v>
      </c>
      <c r="E278">
        <v>8.7408111502977004E-2</v>
      </c>
      <c r="F278" s="10">
        <f t="shared" si="10"/>
        <v>0.28723805996812474</v>
      </c>
      <c r="G278" s="11">
        <f t="shared" si="11"/>
        <v>-1634.3845612186296</v>
      </c>
    </row>
    <row r="279" spans="1:7" x14ac:dyDescent="0.25">
      <c r="A279" t="s">
        <v>17</v>
      </c>
      <c r="B279" s="9">
        <v>44361</v>
      </c>
      <c r="C279">
        <v>7544</v>
      </c>
      <c r="D279">
        <v>8299.1120288135899</v>
      </c>
      <c r="E279">
        <v>3.0653741251422998E-3</v>
      </c>
      <c r="F279" s="10">
        <f t="shared" si="10"/>
        <v>0.10009438345885338</v>
      </c>
      <c r="G279" s="11">
        <f t="shared" si="11"/>
        <v>-755.11202881358986</v>
      </c>
    </row>
    <row r="280" spans="1:7" x14ac:dyDescent="0.25">
      <c r="A280" t="s">
        <v>17</v>
      </c>
      <c r="B280" s="9">
        <v>44368</v>
      </c>
      <c r="C280">
        <v>7480</v>
      </c>
      <c r="D280">
        <v>8255.5859045491197</v>
      </c>
      <c r="E280">
        <v>0.12247648280986501</v>
      </c>
      <c r="F280" s="10">
        <f t="shared" si="10"/>
        <v>0.10368795515362564</v>
      </c>
      <c r="G280" s="11">
        <f t="shared" si="11"/>
        <v>-775.58590454911973</v>
      </c>
    </row>
    <row r="281" spans="1:7" x14ac:dyDescent="0.25">
      <c r="A281" t="s">
        <v>17</v>
      </c>
      <c r="B281" s="9">
        <v>44375</v>
      </c>
      <c r="C281">
        <v>7157</v>
      </c>
      <c r="D281">
        <v>8385.4330905849001</v>
      </c>
      <c r="E281">
        <v>8.2561972075864007E-2</v>
      </c>
      <c r="F281" s="10">
        <f t="shared" si="10"/>
        <v>0.17164078392970519</v>
      </c>
      <c r="G281" s="11">
        <f t="shared" si="11"/>
        <v>-1228.4330905849001</v>
      </c>
    </row>
    <row r="282" spans="1:7" x14ac:dyDescent="0.25">
      <c r="A282" t="s">
        <v>17</v>
      </c>
      <c r="B282" s="9">
        <v>44382</v>
      </c>
      <c r="C282">
        <v>7052</v>
      </c>
      <c r="D282">
        <v>8564.2906551173492</v>
      </c>
      <c r="E282">
        <v>6.7377347611050596E-3</v>
      </c>
      <c r="F282" s="10">
        <f t="shared" si="10"/>
        <v>0.21444847633541536</v>
      </c>
      <c r="G282" s="11">
        <f t="shared" si="11"/>
        <v>-1512.2906551173492</v>
      </c>
    </row>
    <row r="283" spans="1:7" x14ac:dyDescent="0.25">
      <c r="A283" t="s">
        <v>17</v>
      </c>
      <c r="B283" s="9">
        <v>44389</v>
      </c>
      <c r="C283">
        <v>8367</v>
      </c>
      <c r="D283">
        <v>9024.9699900581909</v>
      </c>
      <c r="E283">
        <v>2.5928451748642199E-2</v>
      </c>
      <c r="F283" s="10">
        <f t="shared" si="10"/>
        <v>7.8638698465183565E-2</v>
      </c>
      <c r="G283" s="11">
        <f t="shared" si="11"/>
        <v>-657.96999005819089</v>
      </c>
    </row>
    <row r="284" spans="1:7" x14ac:dyDescent="0.25">
      <c r="A284" t="s">
        <v>17</v>
      </c>
      <c r="B284" s="9">
        <v>44396</v>
      </c>
      <c r="C284">
        <v>8586</v>
      </c>
      <c r="D284">
        <v>9162.0197754046694</v>
      </c>
      <c r="E284">
        <v>0.127728800473525</v>
      </c>
      <c r="F284" s="10">
        <f t="shared" si="10"/>
        <v>6.7088257093485842E-2</v>
      </c>
      <c r="G284" s="11">
        <f t="shared" si="11"/>
        <v>-576.01977540466942</v>
      </c>
    </row>
    <row r="285" spans="1:7" x14ac:dyDescent="0.25">
      <c r="A285" t="s">
        <v>17</v>
      </c>
      <c r="B285" s="9">
        <v>44403</v>
      </c>
      <c r="C285">
        <v>7811</v>
      </c>
      <c r="D285">
        <v>8712.1452100991901</v>
      </c>
      <c r="E285">
        <v>0.54611410489500201</v>
      </c>
      <c r="F285" s="10">
        <f t="shared" si="10"/>
        <v>0.11536873769033287</v>
      </c>
      <c r="G285" s="11">
        <f t="shared" si="11"/>
        <v>-901.14521009919008</v>
      </c>
    </row>
    <row r="286" spans="1:7" x14ac:dyDescent="0.25">
      <c r="A286" t="s">
        <v>17</v>
      </c>
      <c r="B286" s="9">
        <v>44410</v>
      </c>
      <c r="C286">
        <v>8683</v>
      </c>
      <c r="D286">
        <v>9086.8447167198592</v>
      </c>
      <c r="E286">
        <v>0.13888102410304001</v>
      </c>
      <c r="F286" s="10">
        <f t="shared" si="10"/>
        <v>4.6509814202448374E-2</v>
      </c>
      <c r="G286" s="11">
        <f t="shared" si="11"/>
        <v>-403.84471671985921</v>
      </c>
    </row>
    <row r="287" spans="1:7" x14ac:dyDescent="0.25">
      <c r="A287" t="s">
        <v>17</v>
      </c>
      <c r="B287" s="9">
        <v>44417</v>
      </c>
      <c r="C287">
        <v>9317</v>
      </c>
      <c r="D287">
        <v>9319.2170820957399</v>
      </c>
      <c r="E287">
        <v>0.15866486833327301</v>
      </c>
      <c r="F287" s="10">
        <f t="shared" si="10"/>
        <v>2.3796094190618196E-4</v>
      </c>
      <c r="G287" s="11">
        <f t="shared" si="11"/>
        <v>-2.2170820957398973</v>
      </c>
    </row>
    <row r="288" spans="1:7" x14ac:dyDescent="0.25">
      <c r="A288" t="s">
        <v>17</v>
      </c>
      <c r="B288" s="9">
        <v>44424</v>
      </c>
      <c r="C288">
        <v>8954</v>
      </c>
      <c r="D288">
        <v>9035.8447474934401</v>
      </c>
      <c r="E288">
        <v>0.13496836355194899</v>
      </c>
      <c r="F288" s="10">
        <f t="shared" si="10"/>
        <v>9.1405793492785447E-3</v>
      </c>
      <c r="G288" s="11">
        <f t="shared" si="11"/>
        <v>-81.844747493440082</v>
      </c>
    </row>
    <row r="289" spans="1:7" x14ac:dyDescent="0.25">
      <c r="A289" t="s">
        <v>17</v>
      </c>
      <c r="B289" s="9">
        <v>44431</v>
      </c>
      <c r="C289">
        <v>9016</v>
      </c>
      <c r="D289">
        <v>9117.9718836913908</v>
      </c>
      <c r="E289">
        <v>3.8405513965516301E-2</v>
      </c>
      <c r="F289" s="10">
        <f t="shared" si="10"/>
        <v>1.1310102450242986E-2</v>
      </c>
      <c r="G289" s="11">
        <f t="shared" si="11"/>
        <v>-101.97188369139076</v>
      </c>
    </row>
    <row r="290" spans="1:7" x14ac:dyDescent="0.25">
      <c r="A290" t="s">
        <v>17</v>
      </c>
      <c r="B290" s="9">
        <v>44438</v>
      </c>
      <c r="C290">
        <v>8539</v>
      </c>
      <c r="D290">
        <v>9079.73139673896</v>
      </c>
      <c r="E290">
        <v>2.04529470935098E-2</v>
      </c>
      <c r="F290" s="10">
        <f t="shared" si="10"/>
        <v>6.3324908858058318E-2</v>
      </c>
      <c r="G290" s="11">
        <f t="shared" si="11"/>
        <v>-540.73139673896003</v>
      </c>
    </row>
    <row r="291" spans="1:7" x14ac:dyDescent="0.25">
      <c r="A291" t="s">
        <v>17</v>
      </c>
      <c r="B291" s="9">
        <v>44445</v>
      </c>
      <c r="C291">
        <v>7073</v>
      </c>
      <c r="D291">
        <v>8822.5761494965009</v>
      </c>
      <c r="E291">
        <v>0.137148862963413</v>
      </c>
      <c r="F291" s="10">
        <f t="shared" si="10"/>
        <v>0.24735984016633689</v>
      </c>
      <c r="G291" s="11">
        <f t="shared" si="11"/>
        <v>-1749.5761494965009</v>
      </c>
    </row>
    <row r="292" spans="1:7" x14ac:dyDescent="0.25">
      <c r="A292" t="s">
        <v>17</v>
      </c>
      <c r="B292" s="9">
        <v>44452</v>
      </c>
      <c r="C292">
        <v>9979</v>
      </c>
      <c r="D292">
        <v>10349.9547128424</v>
      </c>
      <c r="E292">
        <v>0.133854439993874</v>
      </c>
      <c r="F292" s="10">
        <f t="shared" si="10"/>
        <v>3.7173535709229391E-2</v>
      </c>
      <c r="G292" s="11">
        <f t="shared" si="11"/>
        <v>-370.95471284240011</v>
      </c>
    </row>
    <row r="293" spans="1:7" x14ac:dyDescent="0.25">
      <c r="A293" t="s">
        <v>17</v>
      </c>
      <c r="B293" s="9">
        <v>44459</v>
      </c>
      <c r="C293">
        <v>9414</v>
      </c>
      <c r="D293">
        <v>9498.4575490350708</v>
      </c>
      <c r="E293">
        <v>4.9750099160800199E-2</v>
      </c>
      <c r="F293" s="10">
        <f t="shared" si="10"/>
        <v>8.9714838575600982E-3</v>
      </c>
      <c r="G293" s="11">
        <f t="shared" si="11"/>
        <v>-84.45754903507077</v>
      </c>
    </row>
    <row r="294" spans="1:7" x14ac:dyDescent="0.25">
      <c r="A294" t="s">
        <v>17</v>
      </c>
      <c r="B294" s="9">
        <v>44466</v>
      </c>
      <c r="C294">
        <v>8791</v>
      </c>
      <c r="D294">
        <v>8940.7443646014399</v>
      </c>
      <c r="E294">
        <v>0.108502321766513</v>
      </c>
      <c r="F294" s="10">
        <f t="shared" si="10"/>
        <v>1.7033826026781922E-2</v>
      </c>
      <c r="G294" s="11">
        <f t="shared" si="11"/>
        <v>-149.74436460143988</v>
      </c>
    </row>
    <row r="295" spans="1:7" x14ac:dyDescent="0.25">
      <c r="A295" t="s">
        <v>17</v>
      </c>
      <c r="B295" s="9">
        <v>44473</v>
      </c>
      <c r="C295">
        <v>8522</v>
      </c>
      <c r="D295">
        <v>9195.8522096081506</v>
      </c>
      <c r="E295">
        <v>3.6350836198243003E-2</v>
      </c>
      <c r="F295" s="10">
        <f t="shared" si="10"/>
        <v>7.9072073410954069E-2</v>
      </c>
      <c r="G295" s="11">
        <f t="shared" si="11"/>
        <v>-673.85220960815059</v>
      </c>
    </row>
    <row r="296" spans="1:7" x14ac:dyDescent="0.25">
      <c r="A296" t="s">
        <v>17</v>
      </c>
      <c r="B296" s="9">
        <v>44480</v>
      </c>
      <c r="C296">
        <v>7132</v>
      </c>
      <c r="D296">
        <v>8717.0495407842409</v>
      </c>
      <c r="E296">
        <v>1.1986040733928901E-3</v>
      </c>
      <c r="F296" s="10">
        <f t="shared" si="10"/>
        <v>0.22224474772633776</v>
      </c>
      <c r="G296" s="11">
        <f t="shared" si="11"/>
        <v>-1585.0495407842409</v>
      </c>
    </row>
    <row r="297" spans="1:7" x14ac:dyDescent="0.25">
      <c r="A297" t="s">
        <v>17</v>
      </c>
      <c r="B297" s="9">
        <v>44487</v>
      </c>
      <c r="C297">
        <v>9296</v>
      </c>
      <c r="D297">
        <v>10952.389524759101</v>
      </c>
      <c r="E297">
        <v>0.112332929744781</v>
      </c>
      <c r="F297" s="10">
        <f t="shared" si="10"/>
        <v>0.17818303837770016</v>
      </c>
      <c r="G297" s="11">
        <f t="shared" si="11"/>
        <v>-1656.3895247591008</v>
      </c>
    </row>
    <row r="298" spans="1:7" x14ac:dyDescent="0.25">
      <c r="A298" t="s">
        <v>17</v>
      </c>
      <c r="B298" s="9">
        <v>44494</v>
      </c>
      <c r="C298">
        <v>9188</v>
      </c>
      <c r="D298">
        <v>7616.2250091976302</v>
      </c>
      <c r="E298">
        <v>0.10797863996557901</v>
      </c>
      <c r="F298" s="10">
        <f t="shared" si="10"/>
        <v>0.1710682401831051</v>
      </c>
      <c r="G298" s="11">
        <f t="shared" si="11"/>
        <v>1571.7749908023698</v>
      </c>
    </row>
    <row r="299" spans="1:7" x14ac:dyDescent="0.25">
      <c r="A299" t="s">
        <v>17</v>
      </c>
      <c r="B299" s="9">
        <v>44501</v>
      </c>
      <c r="C299">
        <v>7072</v>
      </c>
      <c r="D299">
        <v>9199.0094151571902</v>
      </c>
      <c r="E299">
        <v>0.10419529924009301</v>
      </c>
      <c r="F299" s="10">
        <f t="shared" si="10"/>
        <v>0.30076490598942168</v>
      </c>
      <c r="G299" s="11">
        <f t="shared" si="11"/>
        <v>-2127.0094151571902</v>
      </c>
    </row>
    <row r="300" spans="1:7" x14ac:dyDescent="0.25">
      <c r="A300" t="s">
        <v>17</v>
      </c>
      <c r="B300" s="9">
        <v>44508</v>
      </c>
      <c r="C300">
        <v>8603</v>
      </c>
      <c r="D300">
        <v>10163.030204384901</v>
      </c>
      <c r="E300">
        <v>0.13548543180009101</v>
      </c>
      <c r="F300" s="10">
        <f t="shared" si="10"/>
        <v>0.18133560436881327</v>
      </c>
      <c r="G300" s="11">
        <f t="shared" si="11"/>
        <v>-1560.0302043849006</v>
      </c>
    </row>
    <row r="301" spans="1:7" x14ac:dyDescent="0.25">
      <c r="A301" t="s">
        <v>17</v>
      </c>
      <c r="B301" s="9">
        <v>44515</v>
      </c>
      <c r="C301">
        <v>7026</v>
      </c>
      <c r="D301">
        <v>9409.7914449380605</v>
      </c>
      <c r="E301">
        <v>0.106570758583239</v>
      </c>
      <c r="F301" s="10">
        <f t="shared" si="10"/>
        <v>0.33928144676032745</v>
      </c>
      <c r="G301" s="11">
        <f t="shared" si="11"/>
        <v>-2383.7914449380605</v>
      </c>
    </row>
    <row r="302" spans="1:7" x14ac:dyDescent="0.25">
      <c r="A302" t="s">
        <v>17</v>
      </c>
      <c r="B302" s="9">
        <v>44522</v>
      </c>
      <c r="C302">
        <v>8468</v>
      </c>
      <c r="D302">
        <v>10136.898750129099</v>
      </c>
      <c r="E302">
        <v>4.3550293232206702E-2</v>
      </c>
      <c r="F302" s="10">
        <f t="shared" si="10"/>
        <v>0.1970829889146315</v>
      </c>
      <c r="G302" s="11">
        <f t="shared" si="11"/>
        <v>-1668.8987501290994</v>
      </c>
    </row>
    <row r="303" spans="1:7" x14ac:dyDescent="0.25">
      <c r="A303" t="s">
        <v>17</v>
      </c>
      <c r="B303" s="9">
        <v>44529</v>
      </c>
      <c r="C303">
        <v>5138</v>
      </c>
      <c r="D303">
        <v>6925.7629952843799</v>
      </c>
      <c r="E303">
        <v>5.1324094185456498E-2</v>
      </c>
      <c r="F303" s="10">
        <f t="shared" si="10"/>
        <v>0.34794920110634098</v>
      </c>
      <c r="G303" s="11">
        <f t="shared" si="11"/>
        <v>-1787.7629952843799</v>
      </c>
    </row>
    <row r="304" spans="1:7" x14ac:dyDescent="0.25">
      <c r="A304" t="s">
        <v>18</v>
      </c>
      <c r="B304" s="9">
        <v>43836</v>
      </c>
      <c r="C304">
        <v>1</v>
      </c>
      <c r="D304">
        <v>71.854659387146995</v>
      </c>
      <c r="E304">
        <v>6.2354155478289403E-2</v>
      </c>
      <c r="F304" s="10">
        <f t="shared" si="10"/>
        <v>70.854659387146995</v>
      </c>
      <c r="G304" s="11">
        <f t="shared" si="11"/>
        <v>-70.854659387146995</v>
      </c>
    </row>
    <row r="305" spans="1:7" x14ac:dyDescent="0.25">
      <c r="A305" t="s">
        <v>18</v>
      </c>
      <c r="B305" s="9">
        <v>43843</v>
      </c>
      <c r="C305">
        <v>1</v>
      </c>
      <c r="D305">
        <v>71.854659387146995</v>
      </c>
      <c r="E305">
        <v>7.5521313449522398E-2</v>
      </c>
      <c r="F305" s="10">
        <f t="shared" si="10"/>
        <v>70.854659387146995</v>
      </c>
      <c r="G305" s="11">
        <f t="shared" si="11"/>
        <v>-70.854659387146995</v>
      </c>
    </row>
    <row r="306" spans="1:7" x14ac:dyDescent="0.25">
      <c r="A306" t="s">
        <v>18</v>
      </c>
      <c r="B306" s="9">
        <v>43850</v>
      </c>
      <c r="C306">
        <v>0.1</v>
      </c>
      <c r="D306">
        <v>71.854659387146995</v>
      </c>
      <c r="E306">
        <v>1.8022198783873601E-2</v>
      </c>
      <c r="F306" s="10">
        <f t="shared" si="10"/>
        <v>717.54659387147001</v>
      </c>
      <c r="G306" s="11">
        <f t="shared" si="11"/>
        <v>-71.754659387147001</v>
      </c>
    </row>
    <row r="307" spans="1:7" x14ac:dyDescent="0.25">
      <c r="A307" t="s">
        <v>18</v>
      </c>
      <c r="B307" s="9">
        <v>43857</v>
      </c>
      <c r="C307">
        <v>0.1</v>
      </c>
      <c r="D307">
        <v>71.854659387146995</v>
      </c>
      <c r="E307">
        <v>2.3160919559014299E-2</v>
      </c>
      <c r="F307" s="10">
        <f t="shared" si="10"/>
        <v>717.54659387147001</v>
      </c>
      <c r="G307" s="11">
        <f t="shared" si="11"/>
        <v>-71.754659387147001</v>
      </c>
    </row>
    <row r="308" spans="1:7" x14ac:dyDescent="0.25">
      <c r="A308" t="s">
        <v>18</v>
      </c>
      <c r="B308" s="9">
        <v>43864</v>
      </c>
      <c r="C308">
        <v>0.1</v>
      </c>
      <c r="D308">
        <v>56.7837019530023</v>
      </c>
      <c r="E308">
        <v>0.134627101722362</v>
      </c>
      <c r="F308" s="10">
        <f t="shared" si="10"/>
        <v>566.83701953002299</v>
      </c>
      <c r="G308" s="11">
        <f t="shared" si="11"/>
        <v>-56.683701953002299</v>
      </c>
    </row>
    <row r="309" spans="1:7" x14ac:dyDescent="0.25">
      <c r="A309" t="s">
        <v>18</v>
      </c>
      <c r="B309" s="9">
        <v>43871</v>
      </c>
      <c r="C309">
        <v>0.1</v>
      </c>
      <c r="D309">
        <v>42.609871397539898</v>
      </c>
      <c r="E309">
        <v>4.9133977955096803E-2</v>
      </c>
      <c r="F309" s="10">
        <f t="shared" si="10"/>
        <v>425.09871397539894</v>
      </c>
      <c r="G309" s="11">
        <f t="shared" si="11"/>
        <v>-42.509871397539897</v>
      </c>
    </row>
    <row r="310" spans="1:7" x14ac:dyDescent="0.25">
      <c r="A310" t="s">
        <v>18</v>
      </c>
      <c r="B310" s="9">
        <v>43878</v>
      </c>
      <c r="C310">
        <v>2</v>
      </c>
      <c r="D310">
        <v>70.335300453875902</v>
      </c>
      <c r="E310">
        <v>8.1658915286107595E-2</v>
      </c>
      <c r="F310" s="10">
        <f t="shared" si="10"/>
        <v>34.167650226937951</v>
      </c>
      <c r="G310" s="11">
        <f t="shared" si="11"/>
        <v>-68.335300453875902</v>
      </c>
    </row>
    <row r="311" spans="1:7" x14ac:dyDescent="0.25">
      <c r="A311" t="s">
        <v>18</v>
      </c>
      <c r="B311" s="9">
        <v>43885</v>
      </c>
      <c r="C311">
        <v>1</v>
      </c>
      <c r="D311">
        <v>-36.716220007969497</v>
      </c>
      <c r="E311">
        <v>5.9286011267619697E-2</v>
      </c>
      <c r="F311" s="10">
        <f t="shared" si="10"/>
        <v>37.716220007969497</v>
      </c>
      <c r="G311" s="11">
        <f t="shared" si="11"/>
        <v>37.716220007969497</v>
      </c>
    </row>
    <row r="312" spans="1:7" x14ac:dyDescent="0.25">
      <c r="A312" t="s">
        <v>18</v>
      </c>
      <c r="B312" s="9">
        <v>43892</v>
      </c>
      <c r="C312">
        <v>1</v>
      </c>
      <c r="D312">
        <v>53.603540210137602</v>
      </c>
      <c r="E312">
        <v>0.21811470086627499</v>
      </c>
      <c r="F312" s="10">
        <f t="shared" si="10"/>
        <v>52.603540210137602</v>
      </c>
      <c r="G312" s="11">
        <f t="shared" si="11"/>
        <v>-52.603540210137602</v>
      </c>
    </row>
    <row r="313" spans="1:7" x14ac:dyDescent="0.25">
      <c r="A313" t="s">
        <v>18</v>
      </c>
      <c r="B313" s="9">
        <v>43899</v>
      </c>
      <c r="C313">
        <v>3</v>
      </c>
      <c r="D313">
        <v>56.826717267495397</v>
      </c>
      <c r="E313">
        <v>0.25789653266742701</v>
      </c>
      <c r="F313" s="10">
        <f t="shared" si="10"/>
        <v>17.942239089165131</v>
      </c>
      <c r="G313" s="11">
        <f t="shared" si="11"/>
        <v>-53.826717267495397</v>
      </c>
    </row>
    <row r="314" spans="1:7" x14ac:dyDescent="0.25">
      <c r="A314" t="s">
        <v>18</v>
      </c>
      <c r="B314" s="9">
        <v>43906</v>
      </c>
      <c r="C314">
        <v>0.1</v>
      </c>
      <c r="D314">
        <v>-135.30293579309401</v>
      </c>
      <c r="E314">
        <v>0.21774519839033199</v>
      </c>
      <c r="F314" s="10">
        <f t="shared" si="10"/>
        <v>1354.02935793094</v>
      </c>
      <c r="G314" s="11">
        <f t="shared" si="11"/>
        <v>135.402935793094</v>
      </c>
    </row>
    <row r="315" spans="1:7" x14ac:dyDescent="0.25">
      <c r="A315" t="s">
        <v>18</v>
      </c>
      <c r="B315" s="9">
        <v>43913</v>
      </c>
      <c r="C315">
        <v>0.1</v>
      </c>
      <c r="D315">
        <v>-358.056728438265</v>
      </c>
      <c r="E315">
        <v>0.40135705580465703</v>
      </c>
      <c r="F315" s="10">
        <f t="shared" si="10"/>
        <v>3581.5672843826501</v>
      </c>
      <c r="G315" s="11">
        <f t="shared" si="11"/>
        <v>358.15672843826502</v>
      </c>
    </row>
    <row r="316" spans="1:7" x14ac:dyDescent="0.25">
      <c r="A316" t="s">
        <v>18</v>
      </c>
      <c r="B316" s="9">
        <v>43920</v>
      </c>
      <c r="C316">
        <v>1</v>
      </c>
      <c r="D316">
        <v>-309.49622422629102</v>
      </c>
      <c r="E316">
        <v>196.97771700956599</v>
      </c>
      <c r="F316" s="10">
        <f t="shared" si="10"/>
        <v>310.49622422629102</v>
      </c>
      <c r="G316" s="11">
        <f t="shared" si="11"/>
        <v>310.49622422629102</v>
      </c>
    </row>
    <row r="317" spans="1:7" x14ac:dyDescent="0.25">
      <c r="A317" t="s">
        <v>18</v>
      </c>
      <c r="B317" s="9">
        <v>43927</v>
      </c>
      <c r="C317">
        <v>1</v>
      </c>
      <c r="D317">
        <v>-286.33439328857901</v>
      </c>
      <c r="E317">
        <v>169.50868829846999</v>
      </c>
      <c r="F317" s="10">
        <f t="shared" si="10"/>
        <v>287.33439328857901</v>
      </c>
      <c r="G317" s="11">
        <f t="shared" si="11"/>
        <v>287.33439328857901</v>
      </c>
    </row>
    <row r="318" spans="1:7" x14ac:dyDescent="0.25">
      <c r="A318" t="s">
        <v>18</v>
      </c>
      <c r="B318" s="9">
        <v>43934</v>
      </c>
      <c r="C318">
        <v>8</v>
      </c>
      <c r="D318">
        <v>-265.04534821640902</v>
      </c>
      <c r="E318">
        <v>1696.08364370087</v>
      </c>
      <c r="F318" s="10">
        <f t="shared" si="10"/>
        <v>34.130668527051128</v>
      </c>
      <c r="G318" s="11">
        <f t="shared" si="11"/>
        <v>273.04534821640902</v>
      </c>
    </row>
    <row r="319" spans="1:7" x14ac:dyDescent="0.25">
      <c r="A319" t="s">
        <v>18</v>
      </c>
      <c r="B319" s="9">
        <v>43941</v>
      </c>
      <c r="C319">
        <v>42</v>
      </c>
      <c r="D319">
        <v>-267.26102597780698</v>
      </c>
      <c r="E319">
        <v>1652.2149577796199</v>
      </c>
      <c r="F319" s="10">
        <f t="shared" si="10"/>
        <v>7.3633577613763563</v>
      </c>
      <c r="G319" s="11">
        <f t="shared" si="11"/>
        <v>309.26102597780698</v>
      </c>
    </row>
    <row r="320" spans="1:7" x14ac:dyDescent="0.25">
      <c r="A320" t="s">
        <v>18</v>
      </c>
      <c r="B320" s="9">
        <v>43948</v>
      </c>
      <c r="C320">
        <v>57</v>
      </c>
      <c r="D320">
        <v>-249.256044030786</v>
      </c>
      <c r="E320">
        <v>1535.45183637227</v>
      </c>
      <c r="F320" s="10">
        <f t="shared" si="10"/>
        <v>5.3729130531716844</v>
      </c>
      <c r="G320" s="11">
        <f t="shared" si="11"/>
        <v>306.25604403078603</v>
      </c>
    </row>
    <row r="321" spans="1:7" x14ac:dyDescent="0.25">
      <c r="A321" t="s">
        <v>18</v>
      </c>
      <c r="B321" s="9">
        <v>43955</v>
      </c>
      <c r="C321">
        <v>91</v>
      </c>
      <c r="D321">
        <v>-218.417952524063</v>
      </c>
      <c r="E321">
        <v>1312.7428068833799</v>
      </c>
      <c r="F321" s="10">
        <f t="shared" si="10"/>
        <v>3.4001972804842091</v>
      </c>
      <c r="G321" s="11">
        <f t="shared" si="11"/>
        <v>309.41795252406303</v>
      </c>
    </row>
    <row r="322" spans="1:7" x14ac:dyDescent="0.25">
      <c r="A322" t="s">
        <v>18</v>
      </c>
      <c r="B322" s="9">
        <v>43962</v>
      </c>
      <c r="C322">
        <v>130</v>
      </c>
      <c r="D322">
        <v>-247.25284270420099</v>
      </c>
      <c r="E322">
        <v>71.5548721601495</v>
      </c>
      <c r="F322" s="10">
        <f t="shared" si="10"/>
        <v>2.901944943878469</v>
      </c>
      <c r="G322" s="11">
        <f t="shared" si="11"/>
        <v>377.25284270420099</v>
      </c>
    </row>
    <row r="323" spans="1:7" x14ac:dyDescent="0.25">
      <c r="A323" t="s">
        <v>18</v>
      </c>
      <c r="B323" s="9">
        <v>43969</v>
      </c>
      <c r="C323">
        <v>140</v>
      </c>
      <c r="D323">
        <v>-248.443478111872</v>
      </c>
      <c r="E323">
        <v>144.93364586854901</v>
      </c>
      <c r="F323" s="10">
        <f t="shared" si="10"/>
        <v>2.7745962722276567</v>
      </c>
      <c r="G323" s="11">
        <f t="shared" si="11"/>
        <v>388.44347811187197</v>
      </c>
    </row>
    <row r="324" spans="1:7" x14ac:dyDescent="0.25">
      <c r="A324" t="s">
        <v>18</v>
      </c>
      <c r="B324" s="9">
        <v>43976</v>
      </c>
      <c r="C324">
        <v>173</v>
      </c>
      <c r="D324">
        <v>-233.00964755002499</v>
      </c>
      <c r="E324">
        <v>130.842800516387</v>
      </c>
      <c r="F324" s="10">
        <f t="shared" si="10"/>
        <v>2.3468765754336705</v>
      </c>
      <c r="G324" s="11">
        <f t="shared" si="11"/>
        <v>406.00964755002497</v>
      </c>
    </row>
    <row r="325" spans="1:7" x14ac:dyDescent="0.25">
      <c r="A325" t="s">
        <v>18</v>
      </c>
      <c r="B325" s="9">
        <v>43983</v>
      </c>
      <c r="C325">
        <v>196</v>
      </c>
      <c r="D325">
        <v>-193.71021685580999</v>
      </c>
      <c r="E325">
        <v>53.7127637323253</v>
      </c>
      <c r="F325" s="10">
        <f t="shared" ref="F325:F388" si="12">ABS((C325-D325)/C325)</f>
        <v>1.9883174329378062</v>
      </c>
      <c r="G325" s="11">
        <f t="shared" ref="G325:G388" si="13">C325-D325</f>
        <v>389.71021685581002</v>
      </c>
    </row>
    <row r="326" spans="1:7" x14ac:dyDescent="0.25">
      <c r="A326" t="s">
        <v>18</v>
      </c>
      <c r="B326" s="9">
        <v>43990</v>
      </c>
      <c r="C326">
        <v>181</v>
      </c>
      <c r="D326">
        <v>-200.358014248823</v>
      </c>
      <c r="E326">
        <v>1053.3075168303101</v>
      </c>
      <c r="F326" s="10">
        <f t="shared" si="12"/>
        <v>2.106950354965873</v>
      </c>
      <c r="G326" s="11">
        <f t="shared" si="13"/>
        <v>381.358014248823</v>
      </c>
    </row>
    <row r="327" spans="1:7" x14ac:dyDescent="0.25">
      <c r="A327" t="s">
        <v>18</v>
      </c>
      <c r="B327" s="9">
        <v>43997</v>
      </c>
      <c r="C327">
        <v>206</v>
      </c>
      <c r="D327">
        <v>-183.53241373100499</v>
      </c>
      <c r="E327">
        <v>722.66028456165702</v>
      </c>
      <c r="F327" s="10">
        <f t="shared" si="12"/>
        <v>1.8909340472378884</v>
      </c>
      <c r="G327" s="11">
        <f t="shared" si="13"/>
        <v>389.53241373100502</v>
      </c>
    </row>
    <row r="328" spans="1:7" x14ac:dyDescent="0.25">
      <c r="A328" t="s">
        <v>18</v>
      </c>
      <c r="B328" s="9">
        <v>44004</v>
      </c>
      <c r="C328">
        <v>186</v>
      </c>
      <c r="D328">
        <v>-196.858570342994</v>
      </c>
      <c r="E328">
        <v>59.886178727651398</v>
      </c>
      <c r="F328" s="10">
        <f t="shared" si="12"/>
        <v>2.0583794104462041</v>
      </c>
      <c r="G328" s="11">
        <f t="shared" si="13"/>
        <v>382.85857034299397</v>
      </c>
    </row>
    <row r="329" spans="1:7" x14ac:dyDescent="0.25">
      <c r="A329" t="s">
        <v>18</v>
      </c>
      <c r="B329" s="9">
        <v>44011</v>
      </c>
      <c r="C329">
        <v>169</v>
      </c>
      <c r="D329">
        <v>-176.87220192490199</v>
      </c>
      <c r="E329">
        <v>157.117444196592</v>
      </c>
      <c r="F329" s="10">
        <f t="shared" si="12"/>
        <v>2.0465810764787102</v>
      </c>
      <c r="G329" s="11">
        <f t="shared" si="13"/>
        <v>345.87220192490201</v>
      </c>
    </row>
    <row r="330" spans="1:7" x14ac:dyDescent="0.25">
      <c r="A330" t="s">
        <v>18</v>
      </c>
      <c r="B330" s="9">
        <v>44018</v>
      </c>
      <c r="C330">
        <v>186</v>
      </c>
      <c r="D330">
        <v>-142.25893864352199</v>
      </c>
      <c r="E330">
        <v>22.2517998611624</v>
      </c>
      <c r="F330" s="10">
        <f t="shared" si="12"/>
        <v>1.7648330034597959</v>
      </c>
      <c r="G330" s="11">
        <f t="shared" si="13"/>
        <v>328.25893864352201</v>
      </c>
    </row>
    <row r="331" spans="1:7" x14ac:dyDescent="0.25">
      <c r="A331" t="s">
        <v>18</v>
      </c>
      <c r="B331" s="9">
        <v>44025</v>
      </c>
      <c r="C331">
        <v>228</v>
      </c>
      <c r="D331">
        <v>-147.96909164936301</v>
      </c>
      <c r="E331">
        <v>2.5031777730289</v>
      </c>
      <c r="F331" s="10">
        <f t="shared" si="12"/>
        <v>1.6489872440761535</v>
      </c>
      <c r="G331" s="11">
        <f t="shared" si="13"/>
        <v>375.96909164936301</v>
      </c>
    </row>
    <row r="332" spans="1:7" x14ac:dyDescent="0.25">
      <c r="A332" t="s">
        <v>18</v>
      </c>
      <c r="B332" s="9">
        <v>44032</v>
      </c>
      <c r="C332">
        <v>229</v>
      </c>
      <c r="D332">
        <v>-141.39194947624699</v>
      </c>
      <c r="E332">
        <v>1.67971047851789</v>
      </c>
      <c r="F332" s="10">
        <f t="shared" si="12"/>
        <v>1.6174320937827378</v>
      </c>
      <c r="G332" s="11">
        <f t="shared" si="13"/>
        <v>370.39194947624696</v>
      </c>
    </row>
    <row r="333" spans="1:7" x14ac:dyDescent="0.25">
      <c r="A333" t="s">
        <v>18</v>
      </c>
      <c r="B333" s="9">
        <v>44039</v>
      </c>
      <c r="C333">
        <v>236</v>
      </c>
      <c r="D333">
        <v>-137.43608975628101</v>
      </c>
      <c r="E333">
        <v>1.2999179544600099</v>
      </c>
      <c r="F333" s="10">
        <f t="shared" si="12"/>
        <v>1.5823563125266145</v>
      </c>
      <c r="G333" s="11">
        <f t="shared" si="13"/>
        <v>373.43608975628104</v>
      </c>
    </row>
    <row r="334" spans="1:7" x14ac:dyDescent="0.25">
      <c r="A334" t="s">
        <v>18</v>
      </c>
      <c r="B334" s="9">
        <v>44046</v>
      </c>
      <c r="C334">
        <v>279</v>
      </c>
      <c r="D334">
        <v>-105.35035330002</v>
      </c>
      <c r="E334">
        <v>1.3943622994424201</v>
      </c>
      <c r="F334" s="10">
        <f t="shared" si="12"/>
        <v>1.3775998326165591</v>
      </c>
      <c r="G334" s="11">
        <f t="shared" si="13"/>
        <v>384.35035330002</v>
      </c>
    </row>
    <row r="335" spans="1:7" x14ac:dyDescent="0.25">
      <c r="A335" t="s">
        <v>18</v>
      </c>
      <c r="B335" s="9">
        <v>44053</v>
      </c>
      <c r="C335">
        <v>296</v>
      </c>
      <c r="D335">
        <v>-121.70819052620099</v>
      </c>
      <c r="E335">
        <v>1.5785892946956801</v>
      </c>
      <c r="F335" s="10">
        <f t="shared" si="12"/>
        <v>1.4111763193452738</v>
      </c>
      <c r="G335" s="11">
        <f t="shared" si="13"/>
        <v>417.70819052620101</v>
      </c>
    </row>
    <row r="336" spans="1:7" x14ac:dyDescent="0.25">
      <c r="A336" t="s">
        <v>18</v>
      </c>
      <c r="B336" s="9">
        <v>44060</v>
      </c>
      <c r="C336">
        <v>329</v>
      </c>
      <c r="D336">
        <v>-131.91164123360599</v>
      </c>
      <c r="E336">
        <v>1.3628630866332301</v>
      </c>
      <c r="F336" s="10">
        <f t="shared" si="12"/>
        <v>1.4009472377921155</v>
      </c>
      <c r="G336" s="11">
        <f t="shared" si="13"/>
        <v>460.91164123360602</v>
      </c>
    </row>
    <row r="337" spans="1:7" x14ac:dyDescent="0.25">
      <c r="A337" t="s">
        <v>18</v>
      </c>
      <c r="B337" s="9">
        <v>44067</v>
      </c>
      <c r="C337">
        <v>265</v>
      </c>
      <c r="D337">
        <v>-93.067742409096894</v>
      </c>
      <c r="E337">
        <v>0.81795355342854903</v>
      </c>
      <c r="F337" s="10">
        <f t="shared" si="12"/>
        <v>1.3511990279588564</v>
      </c>
      <c r="G337" s="11">
        <f t="shared" si="13"/>
        <v>358.06774240909692</v>
      </c>
    </row>
    <row r="338" spans="1:7" x14ac:dyDescent="0.25">
      <c r="A338" t="s">
        <v>18</v>
      </c>
      <c r="B338" s="9">
        <v>44074</v>
      </c>
      <c r="C338">
        <v>251</v>
      </c>
      <c r="D338">
        <v>-65.385356025608601</v>
      </c>
      <c r="E338">
        <v>0.45802320522453099</v>
      </c>
      <c r="F338" s="10">
        <f t="shared" si="12"/>
        <v>1.260499426396847</v>
      </c>
      <c r="G338" s="11">
        <f t="shared" si="13"/>
        <v>316.38535602560859</v>
      </c>
    </row>
    <row r="339" spans="1:7" x14ac:dyDescent="0.25">
      <c r="A339" t="s">
        <v>18</v>
      </c>
      <c r="B339" s="9">
        <v>44081</v>
      </c>
      <c r="C339">
        <v>220</v>
      </c>
      <c r="D339">
        <v>-88.654902090734396</v>
      </c>
      <c r="E339">
        <v>0.46656883257224302</v>
      </c>
      <c r="F339" s="10">
        <f t="shared" si="12"/>
        <v>1.4029768276851562</v>
      </c>
      <c r="G339" s="11">
        <f t="shared" si="13"/>
        <v>308.65490209073437</v>
      </c>
    </row>
    <row r="340" spans="1:7" x14ac:dyDescent="0.25">
      <c r="A340" t="s">
        <v>18</v>
      </c>
      <c r="B340" s="9">
        <v>44088</v>
      </c>
      <c r="C340">
        <v>240</v>
      </c>
      <c r="D340">
        <v>-89.638997615182205</v>
      </c>
      <c r="E340">
        <v>0.60568465303345098</v>
      </c>
      <c r="F340" s="10">
        <f t="shared" si="12"/>
        <v>1.3734958233965926</v>
      </c>
      <c r="G340" s="11">
        <f t="shared" si="13"/>
        <v>329.63899761518223</v>
      </c>
    </row>
    <row r="341" spans="1:7" x14ac:dyDescent="0.25">
      <c r="A341" t="s">
        <v>18</v>
      </c>
      <c r="B341" s="9">
        <v>44095</v>
      </c>
      <c r="C341">
        <v>212</v>
      </c>
      <c r="D341">
        <v>-92.915457137151805</v>
      </c>
      <c r="E341">
        <v>0.75326250300961906</v>
      </c>
      <c r="F341" s="10">
        <f t="shared" si="12"/>
        <v>1.4382804581941122</v>
      </c>
      <c r="G341" s="11">
        <f t="shared" si="13"/>
        <v>304.9154571371518</v>
      </c>
    </row>
    <row r="342" spans="1:7" x14ac:dyDescent="0.25">
      <c r="A342" t="s">
        <v>18</v>
      </c>
      <c r="B342" s="9">
        <v>44102</v>
      </c>
      <c r="C342">
        <v>236</v>
      </c>
      <c r="D342">
        <v>-54.447142940986403</v>
      </c>
      <c r="E342">
        <v>0.62404379552378297</v>
      </c>
      <c r="F342" s="10">
        <f t="shared" si="12"/>
        <v>1.2307082328007899</v>
      </c>
      <c r="G342" s="11">
        <f t="shared" si="13"/>
        <v>290.4471429409864</v>
      </c>
    </row>
    <row r="343" spans="1:7" x14ac:dyDescent="0.25">
      <c r="A343" t="s">
        <v>18</v>
      </c>
      <c r="B343" s="9">
        <v>44109</v>
      </c>
      <c r="C343">
        <v>312</v>
      </c>
      <c r="D343">
        <v>-17.0064622141449</v>
      </c>
      <c r="E343">
        <v>0.62205394182267804</v>
      </c>
      <c r="F343" s="10">
        <f t="shared" si="12"/>
        <v>1.054507891712003</v>
      </c>
      <c r="G343" s="11">
        <f t="shared" si="13"/>
        <v>329.0064622141449</v>
      </c>
    </row>
    <row r="344" spans="1:7" x14ac:dyDescent="0.25">
      <c r="A344" t="s">
        <v>18</v>
      </c>
      <c r="B344" s="9">
        <v>44116</v>
      </c>
      <c r="C344">
        <v>305</v>
      </c>
      <c r="D344">
        <v>-63.585595472479199</v>
      </c>
      <c r="E344">
        <v>0.53344311365099595</v>
      </c>
      <c r="F344" s="10">
        <f t="shared" si="12"/>
        <v>1.2084773622048499</v>
      </c>
      <c r="G344" s="11">
        <f t="shared" si="13"/>
        <v>368.58559547247921</v>
      </c>
    </row>
    <row r="345" spans="1:7" x14ac:dyDescent="0.25">
      <c r="A345" t="s">
        <v>18</v>
      </c>
      <c r="B345" s="9">
        <v>44123</v>
      </c>
      <c r="C345">
        <v>323</v>
      </c>
      <c r="D345">
        <v>-59.133433250250697</v>
      </c>
      <c r="E345">
        <v>0.60732899299612098</v>
      </c>
      <c r="F345" s="10">
        <f t="shared" si="12"/>
        <v>1.1830756447376183</v>
      </c>
      <c r="G345" s="11">
        <f t="shared" si="13"/>
        <v>382.13343325025068</v>
      </c>
    </row>
    <row r="346" spans="1:7" x14ac:dyDescent="0.25">
      <c r="A346" t="s">
        <v>18</v>
      </c>
      <c r="B346" s="9">
        <v>44130</v>
      </c>
      <c r="C346">
        <v>344</v>
      </c>
      <c r="D346">
        <v>-40.7254630218359</v>
      </c>
      <c r="E346">
        <v>0.59277808405690702</v>
      </c>
      <c r="F346" s="10">
        <f t="shared" si="12"/>
        <v>1.1183879739006857</v>
      </c>
      <c r="G346" s="11">
        <f t="shared" si="13"/>
        <v>384.72546302183588</v>
      </c>
    </row>
    <row r="347" spans="1:7" x14ac:dyDescent="0.25">
      <c r="A347" t="s">
        <v>18</v>
      </c>
      <c r="B347" s="9">
        <v>44137</v>
      </c>
      <c r="C347">
        <v>527</v>
      </c>
      <c r="D347">
        <v>-32.426108381605502</v>
      </c>
      <c r="E347">
        <v>0.50763122108002001</v>
      </c>
      <c r="F347" s="10">
        <f t="shared" si="12"/>
        <v>1.0615296174224012</v>
      </c>
      <c r="G347" s="11">
        <f t="shared" si="13"/>
        <v>559.42610838160545</v>
      </c>
    </row>
    <row r="348" spans="1:7" x14ac:dyDescent="0.25">
      <c r="A348" t="s">
        <v>18</v>
      </c>
      <c r="B348" s="9">
        <v>44144</v>
      </c>
      <c r="C348">
        <v>548</v>
      </c>
      <c r="D348">
        <v>-4.9828637753885898</v>
      </c>
      <c r="E348">
        <v>0.54760361871998198</v>
      </c>
      <c r="F348" s="10">
        <f t="shared" si="12"/>
        <v>1.0090928171083735</v>
      </c>
      <c r="G348" s="11">
        <f t="shared" si="13"/>
        <v>552.98286377538864</v>
      </c>
    </row>
    <row r="349" spans="1:7" x14ac:dyDescent="0.25">
      <c r="A349" t="s">
        <v>18</v>
      </c>
      <c r="B349" s="9">
        <v>44151</v>
      </c>
      <c r="C349">
        <v>720</v>
      </c>
      <c r="D349">
        <v>-31.430853941131101</v>
      </c>
      <c r="E349">
        <v>0.19545873697482299</v>
      </c>
      <c r="F349" s="10">
        <f t="shared" si="12"/>
        <v>1.0436539638071265</v>
      </c>
      <c r="G349" s="11">
        <f t="shared" si="13"/>
        <v>751.43085394113109</v>
      </c>
    </row>
    <row r="350" spans="1:7" x14ac:dyDescent="0.25">
      <c r="A350" t="s">
        <v>18</v>
      </c>
      <c r="B350" s="9">
        <v>44158</v>
      </c>
      <c r="C350">
        <v>697</v>
      </c>
      <c r="D350">
        <v>-16.6893195465295</v>
      </c>
      <c r="E350">
        <v>6.0819144151792799E-2</v>
      </c>
      <c r="F350" s="10">
        <f t="shared" si="12"/>
        <v>1.0239445043709174</v>
      </c>
      <c r="G350" s="11">
        <f t="shared" si="13"/>
        <v>713.68931954652953</v>
      </c>
    </row>
    <row r="351" spans="1:7" x14ac:dyDescent="0.25">
      <c r="A351" t="s">
        <v>18</v>
      </c>
      <c r="B351" s="9">
        <v>44165</v>
      </c>
      <c r="C351">
        <v>737</v>
      </c>
      <c r="D351">
        <v>-20.239079675643602</v>
      </c>
      <c r="E351">
        <v>5.5794791554727198E-2</v>
      </c>
      <c r="F351" s="10">
        <f t="shared" si="12"/>
        <v>1.0274614378231255</v>
      </c>
      <c r="G351" s="11">
        <f t="shared" si="13"/>
        <v>757.23907967564355</v>
      </c>
    </row>
    <row r="352" spans="1:7" x14ac:dyDescent="0.25">
      <c r="A352" t="s">
        <v>18</v>
      </c>
      <c r="B352" s="9">
        <v>44172</v>
      </c>
      <c r="C352">
        <v>635</v>
      </c>
      <c r="D352">
        <v>-13.3248548947095</v>
      </c>
      <c r="E352">
        <v>5.2718762907795903E-2</v>
      </c>
      <c r="F352" s="10">
        <f t="shared" si="12"/>
        <v>1.0209840234562353</v>
      </c>
      <c r="G352" s="11">
        <f t="shared" si="13"/>
        <v>648.32485489470946</v>
      </c>
    </row>
    <row r="353" spans="1:7" x14ac:dyDescent="0.25">
      <c r="A353" t="s">
        <v>18</v>
      </c>
      <c r="B353" s="9">
        <v>44179</v>
      </c>
      <c r="C353">
        <v>693</v>
      </c>
      <c r="D353">
        <v>0.54249666589287704</v>
      </c>
      <c r="E353">
        <v>0.213379193175457</v>
      </c>
      <c r="F353" s="10">
        <f t="shared" si="12"/>
        <v>0.99921717652829323</v>
      </c>
      <c r="G353" s="11">
        <f t="shared" si="13"/>
        <v>692.45750333410717</v>
      </c>
    </row>
    <row r="354" spans="1:7" x14ac:dyDescent="0.25">
      <c r="A354" t="s">
        <v>18</v>
      </c>
      <c r="B354" s="9">
        <v>44186</v>
      </c>
      <c r="C354">
        <v>427</v>
      </c>
      <c r="D354">
        <v>-315.81844883687899</v>
      </c>
      <c r="E354">
        <v>0.32387575996802997</v>
      </c>
      <c r="F354" s="10">
        <f t="shared" si="12"/>
        <v>1.7396216600395293</v>
      </c>
      <c r="G354" s="11">
        <f t="shared" si="13"/>
        <v>742.81844883687904</v>
      </c>
    </row>
    <row r="355" spans="1:7" x14ac:dyDescent="0.25">
      <c r="A355" t="s">
        <v>18</v>
      </c>
      <c r="B355" s="9">
        <v>44193</v>
      </c>
      <c r="C355">
        <v>372</v>
      </c>
      <c r="D355">
        <v>-295.63647148088899</v>
      </c>
      <c r="E355">
        <v>0.30293923242369902</v>
      </c>
      <c r="F355" s="10">
        <f t="shared" si="12"/>
        <v>1.7947216975292715</v>
      </c>
      <c r="G355" s="11">
        <f t="shared" si="13"/>
        <v>667.63647148088899</v>
      </c>
    </row>
    <row r="356" spans="1:7" x14ac:dyDescent="0.25">
      <c r="A356" t="s">
        <v>18</v>
      </c>
      <c r="B356" s="9">
        <v>44200</v>
      </c>
      <c r="C356">
        <v>583</v>
      </c>
      <c r="D356">
        <v>117.562261770329</v>
      </c>
      <c r="E356">
        <v>0.12774373856005899</v>
      </c>
      <c r="F356" s="10">
        <f t="shared" si="12"/>
        <v>0.79834946523099659</v>
      </c>
      <c r="G356" s="11">
        <f t="shared" si="13"/>
        <v>465.43773822967103</v>
      </c>
    </row>
    <row r="357" spans="1:7" x14ac:dyDescent="0.25">
      <c r="A357" t="s">
        <v>18</v>
      </c>
      <c r="B357" s="9">
        <v>44207</v>
      </c>
      <c r="C357">
        <v>701</v>
      </c>
      <c r="D357">
        <v>876.65263916401398</v>
      </c>
      <c r="E357">
        <v>0.12050027951944001</v>
      </c>
      <c r="F357" s="10">
        <f t="shared" si="12"/>
        <v>0.25057437826535517</v>
      </c>
      <c r="G357" s="11">
        <f t="shared" si="13"/>
        <v>-175.65263916401398</v>
      </c>
    </row>
    <row r="358" spans="1:7" x14ac:dyDescent="0.25">
      <c r="A358" t="s">
        <v>18</v>
      </c>
      <c r="B358" s="9">
        <v>44214</v>
      </c>
      <c r="C358">
        <v>1195</v>
      </c>
      <c r="D358">
        <v>1595.3680908204799</v>
      </c>
      <c r="E358">
        <v>0.17476727893802299</v>
      </c>
      <c r="F358" s="10">
        <f t="shared" si="12"/>
        <v>0.33503605926399993</v>
      </c>
      <c r="G358" s="11">
        <f t="shared" si="13"/>
        <v>-400.36809082047989</v>
      </c>
    </row>
    <row r="359" spans="1:7" x14ac:dyDescent="0.25">
      <c r="A359" t="s">
        <v>18</v>
      </c>
      <c r="B359" s="9">
        <v>44221</v>
      </c>
      <c r="C359">
        <v>1223</v>
      </c>
      <c r="D359">
        <v>1456.58200457559</v>
      </c>
      <c r="E359">
        <v>0.22529887892754999</v>
      </c>
      <c r="F359" s="10">
        <f t="shared" si="12"/>
        <v>0.19099100946491412</v>
      </c>
      <c r="G359" s="11">
        <f t="shared" si="13"/>
        <v>-233.58200457558996</v>
      </c>
    </row>
    <row r="360" spans="1:7" x14ac:dyDescent="0.25">
      <c r="A360" t="s">
        <v>18</v>
      </c>
      <c r="B360" s="9">
        <v>44228</v>
      </c>
      <c r="C360">
        <v>1150</v>
      </c>
      <c r="D360">
        <v>1344.9852317632799</v>
      </c>
      <c r="E360">
        <v>4.6087382798049199E-2</v>
      </c>
      <c r="F360" s="10">
        <f t="shared" si="12"/>
        <v>0.16955237544633034</v>
      </c>
      <c r="G360" s="11">
        <f t="shared" si="13"/>
        <v>-194.9852317632799</v>
      </c>
    </row>
    <row r="361" spans="1:7" x14ac:dyDescent="0.25">
      <c r="A361" t="s">
        <v>18</v>
      </c>
      <c r="B361" s="9">
        <v>44235</v>
      </c>
      <c r="C361">
        <v>1434</v>
      </c>
      <c r="D361">
        <v>1654.1324014106499</v>
      </c>
      <c r="E361">
        <v>0.21634019181412101</v>
      </c>
      <c r="F361" s="10">
        <f t="shared" si="12"/>
        <v>0.15350934547465125</v>
      </c>
      <c r="G361" s="11">
        <f t="shared" si="13"/>
        <v>-220.13240141064989</v>
      </c>
    </row>
    <row r="362" spans="1:7" x14ac:dyDescent="0.25">
      <c r="A362" t="s">
        <v>18</v>
      </c>
      <c r="B362" s="9">
        <v>44242</v>
      </c>
      <c r="C362">
        <v>1480</v>
      </c>
      <c r="D362">
        <v>1806.5690627123599</v>
      </c>
      <c r="E362">
        <v>0.32446025526216599</v>
      </c>
      <c r="F362" s="10">
        <f t="shared" si="12"/>
        <v>0.2206547721029459</v>
      </c>
      <c r="G362" s="11">
        <f t="shared" si="13"/>
        <v>-326.56906271235994</v>
      </c>
    </row>
    <row r="363" spans="1:7" x14ac:dyDescent="0.25">
      <c r="A363" t="s">
        <v>18</v>
      </c>
      <c r="B363" s="9">
        <v>44249</v>
      </c>
      <c r="C363">
        <v>2017</v>
      </c>
      <c r="D363">
        <v>2647.9564823845699</v>
      </c>
      <c r="E363">
        <v>0.36394152294041499</v>
      </c>
      <c r="F363" s="10">
        <f t="shared" si="12"/>
        <v>0.31281927733493797</v>
      </c>
      <c r="G363" s="11">
        <f t="shared" si="13"/>
        <v>-630.95648238456988</v>
      </c>
    </row>
    <row r="364" spans="1:7" x14ac:dyDescent="0.25">
      <c r="A364" t="s">
        <v>18</v>
      </c>
      <c r="B364" s="9">
        <v>44256</v>
      </c>
      <c r="C364">
        <v>2062</v>
      </c>
      <c r="D364">
        <v>2828.49555131233</v>
      </c>
      <c r="E364">
        <v>0.21576814984409501</v>
      </c>
      <c r="F364" s="10">
        <f t="shared" si="12"/>
        <v>0.37172432168396219</v>
      </c>
      <c r="G364" s="11">
        <f t="shared" si="13"/>
        <v>-766.49555131233001</v>
      </c>
    </row>
    <row r="365" spans="1:7" x14ac:dyDescent="0.25">
      <c r="A365" t="s">
        <v>18</v>
      </c>
      <c r="B365" s="9">
        <v>44263</v>
      </c>
      <c r="C365">
        <v>2611</v>
      </c>
      <c r="D365">
        <v>3359.5346754684301</v>
      </c>
      <c r="E365">
        <v>0.23864400653298701</v>
      </c>
      <c r="F365" s="10">
        <f t="shared" si="12"/>
        <v>0.28668505379870934</v>
      </c>
      <c r="G365" s="11">
        <f t="shared" si="13"/>
        <v>-748.53467546843012</v>
      </c>
    </row>
    <row r="366" spans="1:7" x14ac:dyDescent="0.25">
      <c r="A366" t="s">
        <v>18</v>
      </c>
      <c r="B366" s="9">
        <v>44270</v>
      </c>
      <c r="C366">
        <v>2517</v>
      </c>
      <c r="D366">
        <v>3106.9387597966202</v>
      </c>
      <c r="E366">
        <v>0.77858825554214295</v>
      </c>
      <c r="F366" s="10">
        <f t="shared" si="12"/>
        <v>0.23438170830219315</v>
      </c>
      <c r="G366" s="11">
        <f t="shared" si="13"/>
        <v>-589.93875979662016</v>
      </c>
    </row>
    <row r="367" spans="1:7" x14ac:dyDescent="0.25">
      <c r="A367" t="s">
        <v>18</v>
      </c>
      <c r="B367" s="9">
        <v>44277</v>
      </c>
      <c r="C367">
        <v>2372</v>
      </c>
      <c r="D367">
        <v>2888.1759661132201</v>
      </c>
      <c r="E367">
        <v>0.58077362482879002</v>
      </c>
      <c r="F367" s="10">
        <f t="shared" si="12"/>
        <v>0.21761212736645028</v>
      </c>
      <c r="G367" s="11">
        <f t="shared" si="13"/>
        <v>-516.17596611322006</v>
      </c>
    </row>
    <row r="368" spans="1:7" x14ac:dyDescent="0.25">
      <c r="A368" t="s">
        <v>18</v>
      </c>
      <c r="B368" s="9">
        <v>44284</v>
      </c>
      <c r="C368">
        <v>1962</v>
      </c>
      <c r="D368">
        <v>2523.3186117256901</v>
      </c>
      <c r="E368">
        <v>0.29885716877948898</v>
      </c>
      <c r="F368" s="10">
        <f t="shared" si="12"/>
        <v>0.28609511301003571</v>
      </c>
      <c r="G368" s="11">
        <f t="shared" si="13"/>
        <v>-561.31861172569006</v>
      </c>
    </row>
    <row r="369" spans="1:7" x14ac:dyDescent="0.25">
      <c r="A369" t="s">
        <v>18</v>
      </c>
      <c r="B369" s="9">
        <v>44291</v>
      </c>
      <c r="C369">
        <v>3246</v>
      </c>
      <c r="D369">
        <v>4191.46436437795</v>
      </c>
      <c r="E369">
        <v>0.51549547099607695</v>
      </c>
      <c r="F369" s="10">
        <f t="shared" si="12"/>
        <v>0.29127059900737834</v>
      </c>
      <c r="G369" s="11">
        <f t="shared" si="13"/>
        <v>-945.46436437795001</v>
      </c>
    </row>
    <row r="370" spans="1:7" x14ac:dyDescent="0.25">
      <c r="A370" t="s">
        <v>18</v>
      </c>
      <c r="B370" s="9">
        <v>44298</v>
      </c>
      <c r="C370">
        <v>3025</v>
      </c>
      <c r="D370">
        <v>4005.5889285049002</v>
      </c>
      <c r="E370">
        <v>7.8967394010912101E-2</v>
      </c>
      <c r="F370" s="10">
        <f t="shared" si="12"/>
        <v>0.32416162925781827</v>
      </c>
      <c r="G370" s="11">
        <f t="shared" si="13"/>
        <v>-980.5889285049002</v>
      </c>
    </row>
    <row r="371" spans="1:7" x14ac:dyDescent="0.25">
      <c r="A371" t="s">
        <v>18</v>
      </c>
      <c r="B371" s="9">
        <v>44305</v>
      </c>
      <c r="C371">
        <v>2834</v>
      </c>
      <c r="D371">
        <v>3758.5535039250399</v>
      </c>
      <c r="E371">
        <v>0.105599809670891</v>
      </c>
      <c r="F371" s="10">
        <f t="shared" si="12"/>
        <v>0.32623623991709239</v>
      </c>
      <c r="G371" s="11">
        <f t="shared" si="13"/>
        <v>-924.55350392503988</v>
      </c>
    </row>
    <row r="372" spans="1:7" x14ac:dyDescent="0.25">
      <c r="A372" t="s">
        <v>18</v>
      </c>
      <c r="B372" s="9">
        <v>44312</v>
      </c>
      <c r="C372">
        <v>3794</v>
      </c>
      <c r="D372">
        <v>4712.6939564630102</v>
      </c>
      <c r="E372">
        <v>5.0874384143739099E-2</v>
      </c>
      <c r="F372" s="10">
        <f t="shared" si="12"/>
        <v>0.24214389996389304</v>
      </c>
      <c r="G372" s="11">
        <f t="shared" si="13"/>
        <v>-918.69395646301018</v>
      </c>
    </row>
    <row r="373" spans="1:7" x14ac:dyDescent="0.25">
      <c r="A373" t="s">
        <v>18</v>
      </c>
      <c r="B373" s="9">
        <v>44319</v>
      </c>
      <c r="C373">
        <v>3494</v>
      </c>
      <c r="D373">
        <v>4444.6977207884702</v>
      </c>
      <c r="E373">
        <v>0.24259407376879999</v>
      </c>
      <c r="F373" s="10">
        <f t="shared" si="12"/>
        <v>0.27209436771278483</v>
      </c>
      <c r="G373" s="11">
        <f t="shared" si="13"/>
        <v>-950.69772078847018</v>
      </c>
    </row>
    <row r="374" spans="1:7" x14ac:dyDescent="0.25">
      <c r="A374" t="s">
        <v>18</v>
      </c>
      <c r="B374" s="9">
        <v>44326</v>
      </c>
      <c r="C374">
        <v>5293</v>
      </c>
      <c r="D374">
        <v>6177.6399341693896</v>
      </c>
      <c r="E374">
        <v>0.375099136810286</v>
      </c>
      <c r="F374" s="10">
        <f t="shared" si="12"/>
        <v>0.16713393806336474</v>
      </c>
      <c r="G374" s="11">
        <f t="shared" si="13"/>
        <v>-884.63993416938956</v>
      </c>
    </row>
    <row r="375" spans="1:7" x14ac:dyDescent="0.25">
      <c r="A375" t="s">
        <v>18</v>
      </c>
      <c r="B375" s="9">
        <v>44333</v>
      </c>
      <c r="C375">
        <v>5027</v>
      </c>
      <c r="D375">
        <v>6018.0687592915401</v>
      </c>
      <c r="E375">
        <v>0.127414966646133</v>
      </c>
      <c r="F375" s="10">
        <f t="shared" si="12"/>
        <v>0.19714914646738416</v>
      </c>
      <c r="G375" s="11">
        <f t="shared" si="13"/>
        <v>-991.06875929154012</v>
      </c>
    </row>
    <row r="376" spans="1:7" x14ac:dyDescent="0.25">
      <c r="A376" t="s">
        <v>18</v>
      </c>
      <c r="B376" s="9">
        <v>44340</v>
      </c>
      <c r="C376">
        <v>5138</v>
      </c>
      <c r="D376">
        <v>6297.9091975475603</v>
      </c>
      <c r="E376">
        <v>8.8111452479185295E-2</v>
      </c>
      <c r="F376" s="10">
        <f t="shared" si="12"/>
        <v>0.22575110890376807</v>
      </c>
      <c r="G376" s="11">
        <f t="shared" si="13"/>
        <v>-1159.9091975475603</v>
      </c>
    </row>
    <row r="377" spans="1:7" x14ac:dyDescent="0.25">
      <c r="A377" t="s">
        <v>18</v>
      </c>
      <c r="B377" s="9">
        <v>44347</v>
      </c>
      <c r="C377">
        <v>4981</v>
      </c>
      <c r="D377">
        <v>6199.4055893418599</v>
      </c>
      <c r="E377">
        <v>2.36411050741747E-2</v>
      </c>
      <c r="F377" s="10">
        <f t="shared" si="12"/>
        <v>0.24461063829388877</v>
      </c>
      <c r="G377" s="11">
        <f t="shared" si="13"/>
        <v>-1218.4055893418599</v>
      </c>
    </row>
    <row r="378" spans="1:7" x14ac:dyDescent="0.25">
      <c r="A378" t="s">
        <v>18</v>
      </c>
      <c r="B378" s="9">
        <v>44354</v>
      </c>
      <c r="C378">
        <v>5451</v>
      </c>
      <c r="D378">
        <v>6480.3640290924204</v>
      </c>
      <c r="E378">
        <v>2.91586321021494E-2</v>
      </c>
      <c r="F378" s="10">
        <f t="shared" si="12"/>
        <v>0.1888394843317594</v>
      </c>
      <c r="G378" s="11">
        <f t="shared" si="13"/>
        <v>-1029.3640290924204</v>
      </c>
    </row>
    <row r="379" spans="1:7" x14ac:dyDescent="0.25">
      <c r="A379" t="s">
        <v>18</v>
      </c>
      <c r="B379" s="9">
        <v>44361</v>
      </c>
      <c r="C379">
        <v>5914</v>
      </c>
      <c r="D379">
        <v>6963.5386876496405</v>
      </c>
      <c r="E379">
        <v>8.8938871576937899E-3</v>
      </c>
      <c r="F379" s="10">
        <f t="shared" si="12"/>
        <v>0.17746680548691926</v>
      </c>
      <c r="G379" s="11">
        <f t="shared" si="13"/>
        <v>-1049.5386876496405</v>
      </c>
    </row>
    <row r="380" spans="1:7" x14ac:dyDescent="0.25">
      <c r="A380" t="s">
        <v>18</v>
      </c>
      <c r="B380" s="9">
        <v>44368</v>
      </c>
      <c r="C380">
        <v>5548</v>
      </c>
      <c r="D380">
        <v>6858.5091133677297</v>
      </c>
      <c r="E380">
        <v>0.15837847414777301</v>
      </c>
      <c r="F380" s="10">
        <f t="shared" si="12"/>
        <v>0.23621288993650499</v>
      </c>
      <c r="G380" s="11">
        <f t="shared" si="13"/>
        <v>-1310.5091133677297</v>
      </c>
    </row>
    <row r="381" spans="1:7" x14ac:dyDescent="0.25">
      <c r="A381" t="s">
        <v>18</v>
      </c>
      <c r="B381" s="9">
        <v>44375</v>
      </c>
      <c r="C381">
        <v>6438</v>
      </c>
      <c r="D381">
        <v>8102.2359149775702</v>
      </c>
      <c r="E381">
        <v>7.7531476894346904E-2</v>
      </c>
      <c r="F381" s="10">
        <f t="shared" si="12"/>
        <v>0.25850200605429796</v>
      </c>
      <c r="G381" s="11">
        <f t="shared" si="13"/>
        <v>-1664.2359149775702</v>
      </c>
    </row>
    <row r="382" spans="1:7" x14ac:dyDescent="0.25">
      <c r="A382" t="s">
        <v>18</v>
      </c>
      <c r="B382" s="9">
        <v>44382</v>
      </c>
      <c r="C382">
        <v>6907</v>
      </c>
      <c r="D382">
        <v>8747.1166221226704</v>
      </c>
      <c r="E382">
        <v>0.108520253743299</v>
      </c>
      <c r="F382" s="10">
        <f t="shared" si="12"/>
        <v>0.26641329406727526</v>
      </c>
      <c r="G382" s="11">
        <f t="shared" si="13"/>
        <v>-1840.1166221226704</v>
      </c>
    </row>
    <row r="383" spans="1:7" x14ac:dyDescent="0.25">
      <c r="A383" t="s">
        <v>18</v>
      </c>
      <c r="B383" s="9">
        <v>44389</v>
      </c>
      <c r="C383">
        <v>9128</v>
      </c>
      <c r="D383">
        <v>11018.2694615541</v>
      </c>
      <c r="E383">
        <v>5.8485032269191897E-2</v>
      </c>
      <c r="F383" s="10">
        <f t="shared" si="12"/>
        <v>0.20708473505193914</v>
      </c>
      <c r="G383" s="11">
        <f t="shared" si="13"/>
        <v>-1890.2694615541004</v>
      </c>
    </row>
    <row r="384" spans="1:7" x14ac:dyDescent="0.25">
      <c r="A384" t="s">
        <v>18</v>
      </c>
      <c r="B384" s="9">
        <v>44396</v>
      </c>
      <c r="C384">
        <v>10568</v>
      </c>
      <c r="D384">
        <v>12572.6362954703</v>
      </c>
      <c r="E384">
        <v>4.2536217776412803E-2</v>
      </c>
      <c r="F384" s="10">
        <f t="shared" si="12"/>
        <v>0.18968927852671272</v>
      </c>
      <c r="G384" s="11">
        <f t="shared" si="13"/>
        <v>-2004.6362954703</v>
      </c>
    </row>
    <row r="385" spans="1:7" x14ac:dyDescent="0.25">
      <c r="A385" t="s">
        <v>18</v>
      </c>
      <c r="B385" s="9">
        <v>44403</v>
      </c>
      <c r="C385">
        <v>10320</v>
      </c>
      <c r="D385">
        <v>12241.433843770001</v>
      </c>
      <c r="E385">
        <v>0.15274873709390399</v>
      </c>
      <c r="F385" s="10">
        <f t="shared" si="12"/>
        <v>0.18618544997771325</v>
      </c>
      <c r="G385" s="11">
        <f t="shared" si="13"/>
        <v>-1921.4338437700007</v>
      </c>
    </row>
    <row r="386" spans="1:7" x14ac:dyDescent="0.25">
      <c r="A386" t="s">
        <v>18</v>
      </c>
      <c r="B386" s="9">
        <v>44410</v>
      </c>
      <c r="C386">
        <v>10105</v>
      </c>
      <c r="D386">
        <v>12033.0977101846</v>
      </c>
      <c r="E386">
        <v>8.0791546041624807E-2</v>
      </c>
      <c r="F386" s="10">
        <f t="shared" si="12"/>
        <v>0.19080630481787236</v>
      </c>
      <c r="G386" s="11">
        <f t="shared" si="13"/>
        <v>-1928.0977101846001</v>
      </c>
    </row>
    <row r="387" spans="1:7" x14ac:dyDescent="0.25">
      <c r="A387" t="s">
        <v>18</v>
      </c>
      <c r="B387" s="9">
        <v>44417</v>
      </c>
      <c r="C387">
        <v>11128</v>
      </c>
      <c r="D387">
        <v>13100.190204070601</v>
      </c>
      <c r="E387">
        <v>4.3433783491358603E-2</v>
      </c>
      <c r="F387" s="10">
        <f t="shared" si="12"/>
        <v>0.17722773221338972</v>
      </c>
      <c r="G387" s="11">
        <f t="shared" si="13"/>
        <v>-1972.1902040706009</v>
      </c>
    </row>
    <row r="388" spans="1:7" x14ac:dyDescent="0.25">
      <c r="A388" t="s">
        <v>18</v>
      </c>
      <c r="B388" s="9">
        <v>44424</v>
      </c>
      <c r="C388">
        <v>11135</v>
      </c>
      <c r="D388">
        <v>13016.0241213635</v>
      </c>
      <c r="E388">
        <v>4.3767894446341001E-2</v>
      </c>
      <c r="F388" s="10">
        <f t="shared" si="12"/>
        <v>0.16892897362941175</v>
      </c>
      <c r="G388" s="11">
        <f t="shared" si="13"/>
        <v>-1881.0241213634999</v>
      </c>
    </row>
    <row r="389" spans="1:7" x14ac:dyDescent="0.25">
      <c r="A389" t="s">
        <v>18</v>
      </c>
      <c r="B389" s="9">
        <v>44431</v>
      </c>
      <c r="C389">
        <v>11329</v>
      </c>
      <c r="D389">
        <v>13149.574017410299</v>
      </c>
      <c r="E389">
        <v>8.7243467985784803E-3</v>
      </c>
      <c r="F389" s="10">
        <f t="shared" ref="F389:F403" si="14">ABS((C389-D389)/C389)</f>
        <v>0.16070032813225346</v>
      </c>
      <c r="G389" s="11">
        <f t="shared" ref="G389:G428" si="15">C389-D389</f>
        <v>-1820.5740174102993</v>
      </c>
    </row>
    <row r="390" spans="1:7" x14ac:dyDescent="0.25">
      <c r="A390" t="s">
        <v>18</v>
      </c>
      <c r="B390" s="9">
        <v>44438</v>
      </c>
      <c r="C390">
        <v>11841</v>
      </c>
      <c r="D390">
        <v>13753.4676744151</v>
      </c>
      <c r="E390">
        <v>0.103794321598321</v>
      </c>
      <c r="F390" s="10">
        <f t="shared" si="14"/>
        <v>0.16151234476945361</v>
      </c>
      <c r="G390" s="11">
        <f t="shared" si="15"/>
        <v>-1912.4676744151002</v>
      </c>
    </row>
    <row r="391" spans="1:7" x14ac:dyDescent="0.25">
      <c r="A391" t="s">
        <v>18</v>
      </c>
      <c r="B391" s="9">
        <v>44445</v>
      </c>
      <c r="C391">
        <v>10140</v>
      </c>
      <c r="D391">
        <v>12277.4841149529</v>
      </c>
      <c r="E391">
        <v>0.151159190289921</v>
      </c>
      <c r="F391" s="10">
        <f t="shared" si="14"/>
        <v>0.21079724999535504</v>
      </c>
      <c r="G391" s="11">
        <f t="shared" si="15"/>
        <v>-2137.4841149529002</v>
      </c>
    </row>
    <row r="392" spans="1:7" x14ac:dyDescent="0.25">
      <c r="A392" t="s">
        <v>18</v>
      </c>
      <c r="B392" s="9">
        <v>44452</v>
      </c>
      <c r="C392">
        <v>12092</v>
      </c>
      <c r="D392">
        <v>14428.7689522072</v>
      </c>
      <c r="E392">
        <v>1.1928585350866799E-2</v>
      </c>
      <c r="F392" s="10">
        <f t="shared" si="14"/>
        <v>0.19324916905451536</v>
      </c>
      <c r="G392" s="11">
        <f t="shared" si="15"/>
        <v>-2336.7689522071996</v>
      </c>
    </row>
    <row r="393" spans="1:7" x14ac:dyDescent="0.25">
      <c r="A393" t="s">
        <v>18</v>
      </c>
      <c r="B393" s="9">
        <v>44459</v>
      </c>
      <c r="C393">
        <v>12033</v>
      </c>
      <c r="D393">
        <v>13802.3258662361</v>
      </c>
      <c r="E393">
        <v>3.3220903212614297E-2</v>
      </c>
      <c r="F393" s="10">
        <f t="shared" si="14"/>
        <v>0.14703946366127321</v>
      </c>
      <c r="G393" s="11">
        <f t="shared" si="15"/>
        <v>-1769.3258662361004</v>
      </c>
    </row>
    <row r="394" spans="1:7" x14ac:dyDescent="0.25">
      <c r="A394" t="s">
        <v>18</v>
      </c>
      <c r="B394" s="9">
        <v>44466</v>
      </c>
      <c r="C394">
        <v>13165</v>
      </c>
      <c r="D394">
        <v>14633.8927876702</v>
      </c>
      <c r="E394">
        <v>4.8640759326347101E-2</v>
      </c>
      <c r="F394" s="10">
        <f t="shared" si="14"/>
        <v>0.11157560103837448</v>
      </c>
      <c r="G394" s="11">
        <f t="shared" si="15"/>
        <v>-1468.8927876702001</v>
      </c>
    </row>
    <row r="395" spans="1:7" x14ac:dyDescent="0.25">
      <c r="A395" t="s">
        <v>18</v>
      </c>
      <c r="B395" s="9">
        <v>44473</v>
      </c>
      <c r="C395">
        <v>11096</v>
      </c>
      <c r="D395">
        <v>12760.3906656655</v>
      </c>
      <c r="E395">
        <v>7.3203124504722897E-2</v>
      </c>
      <c r="F395" s="10">
        <f t="shared" si="14"/>
        <v>0.14999915876581651</v>
      </c>
      <c r="G395" s="11">
        <f t="shared" si="15"/>
        <v>-1664.3906656654999</v>
      </c>
    </row>
    <row r="396" spans="1:7" x14ac:dyDescent="0.25">
      <c r="A396" t="s">
        <v>18</v>
      </c>
      <c r="B396" s="9">
        <v>44480</v>
      </c>
      <c r="C396">
        <v>10616</v>
      </c>
      <c r="D396">
        <v>12318.636172104299</v>
      </c>
      <c r="E396">
        <v>8.1077556083177599E-2</v>
      </c>
      <c r="F396" s="10">
        <f t="shared" si="14"/>
        <v>0.16038396496837787</v>
      </c>
      <c r="G396" s="11">
        <f t="shared" si="15"/>
        <v>-1702.6361721042995</v>
      </c>
    </row>
    <row r="397" spans="1:7" x14ac:dyDescent="0.25">
      <c r="A397" t="s">
        <v>18</v>
      </c>
      <c r="B397" s="9">
        <v>44487</v>
      </c>
      <c r="C397">
        <v>12712</v>
      </c>
      <c r="D397">
        <v>14973.3664330352</v>
      </c>
      <c r="E397">
        <v>2.46516154492828E-2</v>
      </c>
      <c r="F397" s="10">
        <f t="shared" si="14"/>
        <v>0.17789226188130902</v>
      </c>
      <c r="G397" s="11">
        <f t="shared" si="15"/>
        <v>-2261.3664330352003</v>
      </c>
    </row>
    <row r="398" spans="1:7" x14ac:dyDescent="0.25">
      <c r="A398" t="s">
        <v>18</v>
      </c>
      <c r="B398" s="9">
        <v>44494</v>
      </c>
      <c r="C398">
        <v>15226</v>
      </c>
      <c r="D398">
        <v>17642.7864579327</v>
      </c>
      <c r="E398">
        <v>6.3040052196436901E-3</v>
      </c>
      <c r="F398" s="10">
        <f t="shared" si="14"/>
        <v>0.15872760133539338</v>
      </c>
      <c r="G398" s="11">
        <f t="shared" si="15"/>
        <v>-2416.7864579326997</v>
      </c>
    </row>
    <row r="399" spans="1:7" x14ac:dyDescent="0.25">
      <c r="A399" t="s">
        <v>18</v>
      </c>
      <c r="B399" s="9">
        <v>44501</v>
      </c>
      <c r="C399">
        <v>9921</v>
      </c>
      <c r="D399">
        <v>11734.690055470899</v>
      </c>
      <c r="E399">
        <v>1.15273168405194E-2</v>
      </c>
      <c r="F399" s="10">
        <f t="shared" si="14"/>
        <v>0.18281323006460026</v>
      </c>
      <c r="G399" s="11">
        <f t="shared" si="15"/>
        <v>-1813.6900554708991</v>
      </c>
    </row>
    <row r="400" spans="1:7" x14ac:dyDescent="0.25">
      <c r="A400" t="s">
        <v>18</v>
      </c>
      <c r="B400" s="9">
        <v>44508</v>
      </c>
      <c r="C400">
        <v>10688</v>
      </c>
      <c r="D400">
        <v>12114.1840293736</v>
      </c>
      <c r="E400">
        <v>2.2242778647633601E-2</v>
      </c>
      <c r="F400" s="10">
        <f t="shared" si="14"/>
        <v>0.1334378769997755</v>
      </c>
      <c r="G400" s="11">
        <f t="shared" si="15"/>
        <v>-1426.1840293736004</v>
      </c>
    </row>
    <row r="401" spans="1:7" x14ac:dyDescent="0.25">
      <c r="A401" t="s">
        <v>18</v>
      </c>
      <c r="B401" s="9">
        <v>44515</v>
      </c>
      <c r="C401">
        <v>9885</v>
      </c>
      <c r="D401">
        <v>11055.442237773501</v>
      </c>
      <c r="E401">
        <v>0.19915128121482101</v>
      </c>
      <c r="F401" s="10">
        <f t="shared" si="14"/>
        <v>0.11840589152994445</v>
      </c>
      <c r="G401" s="11">
        <f t="shared" si="15"/>
        <v>-1170.4422377735009</v>
      </c>
    </row>
    <row r="402" spans="1:7" x14ac:dyDescent="0.25">
      <c r="A402" t="s">
        <v>18</v>
      </c>
      <c r="B402" s="9">
        <v>44522</v>
      </c>
      <c r="C402">
        <v>9946</v>
      </c>
      <c r="D402">
        <v>10790.5305522897</v>
      </c>
      <c r="E402">
        <v>0.14153362937074601</v>
      </c>
      <c r="F402" s="10">
        <f t="shared" si="14"/>
        <v>8.4911577748813569E-2</v>
      </c>
      <c r="G402" s="11">
        <f t="shared" si="15"/>
        <v>-844.5305522896997</v>
      </c>
    </row>
    <row r="403" spans="1:7" x14ac:dyDescent="0.25">
      <c r="A403" t="s">
        <v>18</v>
      </c>
      <c r="B403" s="9">
        <v>44529</v>
      </c>
      <c r="C403">
        <v>9378</v>
      </c>
      <c r="D403">
        <v>10251.500053178999</v>
      </c>
      <c r="E403">
        <v>0.134075863004852</v>
      </c>
      <c r="F403" s="10">
        <f t="shared" si="14"/>
        <v>9.3143533075175866E-2</v>
      </c>
      <c r="G403" s="11">
        <f t="shared" si="15"/>
        <v>-873.50005317899922</v>
      </c>
    </row>
    <row r="404" spans="1:7" x14ac:dyDescent="0.25">
      <c r="B404" s="9"/>
      <c r="F404" s="10"/>
      <c r="G404" s="11"/>
    </row>
    <row r="405" spans="1:7" x14ac:dyDescent="0.25">
      <c r="B405" s="9"/>
      <c r="F405" s="10"/>
      <c r="G405" s="11"/>
    </row>
    <row r="406" spans="1:7" x14ac:dyDescent="0.25">
      <c r="B406" s="9"/>
      <c r="F406" s="10"/>
      <c r="G406" s="11"/>
    </row>
    <row r="407" spans="1:7" x14ac:dyDescent="0.25">
      <c r="B407" s="9"/>
      <c r="F407" s="10"/>
      <c r="G407" s="11"/>
    </row>
    <row r="408" spans="1:7" x14ac:dyDescent="0.25">
      <c r="B408" s="9"/>
      <c r="F408" s="10"/>
      <c r="G408" s="11"/>
    </row>
    <row r="409" spans="1:7" x14ac:dyDescent="0.25">
      <c r="B409" s="9"/>
      <c r="F409" s="10"/>
      <c r="G409" s="11"/>
    </row>
    <row r="410" spans="1:7" x14ac:dyDescent="0.25">
      <c r="B410" s="9"/>
      <c r="F410" s="10"/>
      <c r="G410" s="11"/>
    </row>
    <row r="411" spans="1:7" x14ac:dyDescent="0.25">
      <c r="B411" s="9"/>
      <c r="F411" s="10"/>
      <c r="G411" s="11"/>
    </row>
    <row r="412" spans="1:7" x14ac:dyDescent="0.25">
      <c r="B412" s="9"/>
      <c r="F412" s="10"/>
      <c r="G412" s="11"/>
    </row>
    <row r="413" spans="1:7" x14ac:dyDescent="0.25">
      <c r="B413" s="9"/>
      <c r="F413" s="10"/>
      <c r="G413" s="11"/>
    </row>
    <row r="414" spans="1:7" x14ac:dyDescent="0.25">
      <c r="B414" s="9"/>
      <c r="F414" s="10"/>
      <c r="G414" s="11"/>
    </row>
    <row r="415" spans="1:7" x14ac:dyDescent="0.25">
      <c r="B415" s="9"/>
      <c r="F415" s="10"/>
      <c r="G415" s="11"/>
    </row>
    <row r="416" spans="1:7" x14ac:dyDescent="0.25">
      <c r="B416" s="9"/>
      <c r="F416" s="10"/>
      <c r="G416" s="11"/>
    </row>
    <row r="417" spans="2:7" x14ac:dyDescent="0.25">
      <c r="B417" s="9"/>
      <c r="F417" s="10"/>
      <c r="G417" s="11"/>
    </row>
    <row r="418" spans="2:7" x14ac:dyDescent="0.25">
      <c r="B418" s="9"/>
      <c r="F418" s="10"/>
      <c r="G418" s="11"/>
    </row>
    <row r="419" spans="2:7" x14ac:dyDescent="0.25">
      <c r="B419" s="9"/>
      <c r="F419" s="10"/>
      <c r="G419" s="11"/>
    </row>
  </sheetData>
  <mergeCells count="1">
    <mergeCell ref="T1:U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2023-01-30T13:02:08Z</dcterms:created>
  <dcterms:modified xsi:type="dcterms:W3CDTF">2023-01-30T13:03:46Z</dcterms:modified>
</cp:coreProperties>
</file>