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13_ncr:1_{CD27C399-E9E4-43DE-973B-CB3E4DFF222E}" xr6:coauthVersionLast="47" xr6:coauthVersionMax="47" xr10:uidLastSave="{00000000-0000-0000-0000-000000000000}"/>
  <bookViews>
    <workbookView xWindow="-120" yWindow="-120" windowWidth="20730" windowHeight="11160" xr2:uid="{A2BACA2A-F799-4A46-B003-B13247916063}"/>
  </bookViews>
  <sheets>
    <sheet name="Results- revise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C18" i="3"/>
  <c r="B18" i="3"/>
  <c r="G17" i="3"/>
  <c r="F17" i="3"/>
  <c r="E17" i="3"/>
  <c r="G16" i="3"/>
  <c r="F16" i="3"/>
  <c r="E16" i="3"/>
  <c r="G15" i="3"/>
  <c r="F15" i="3"/>
  <c r="E15" i="3"/>
  <c r="G14" i="3"/>
  <c r="F14" i="3"/>
  <c r="E14" i="3"/>
  <c r="D10" i="3"/>
  <c r="C10" i="3"/>
  <c r="B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E18" i="3" l="1"/>
  <c r="G18" i="3"/>
  <c r="E10" i="3"/>
  <c r="G10" i="3"/>
  <c r="F10" i="3"/>
  <c r="F18" i="3"/>
</calcChain>
</file>

<file path=xl/sharedStrings.xml><?xml version="1.0" encoding="utf-8"?>
<sst xmlns="http://schemas.openxmlformats.org/spreadsheetml/2006/main" count="31" uniqueCount="19">
  <si>
    <t>Stone Leads- 2021</t>
  </si>
  <si>
    <t>Frequency</t>
  </si>
  <si>
    <t>Volume</t>
  </si>
  <si>
    <t>Support / Imp</t>
  </si>
  <si>
    <t>Spends</t>
  </si>
  <si>
    <t>CPM</t>
  </si>
  <si>
    <t>Effectiveness</t>
  </si>
  <si>
    <t>Efficency(in 1000 BRL)</t>
  </si>
  <si>
    <t>Credenciamento_0</t>
  </si>
  <si>
    <t>Credenciamento_1</t>
  </si>
  <si>
    <t>Lead Ads_0</t>
  </si>
  <si>
    <t>Mensagem_0</t>
  </si>
  <si>
    <t>Mensagem_1</t>
  </si>
  <si>
    <t>Web event_0</t>
  </si>
  <si>
    <t>Web event_1</t>
  </si>
  <si>
    <t>Total</t>
  </si>
  <si>
    <t>TON-2021</t>
  </si>
  <si>
    <t>CTW</t>
  </si>
  <si>
    <t>Non CTW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</si>
</sst>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/>
    <xf numFmtId="3" fontId="3" fillId="0" borderId="1" xfId="2" applyNumberFormat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43" fontId="3" fillId="0" borderId="6" xfId="1" applyFont="1" applyBorder="1" applyAlignment="1">
      <alignment horizontal="center"/>
    </xf>
    <xf numFmtId="0" fontId="3" fillId="0" borderId="5" xfId="0" applyFont="1" applyBorder="1"/>
    <xf numFmtId="0" fontId="4" fillId="3" borderId="7" xfId="0" applyFont="1" applyFill="1" applyBorder="1"/>
    <xf numFmtId="3" fontId="4" fillId="3" borderId="8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43" fontId="4" fillId="3" borderId="9" xfId="1" applyFont="1" applyFill="1" applyBorder="1" applyAlignment="1">
      <alignment horizontal="center"/>
    </xf>
    <xf numFmtId="43" fontId="3" fillId="0" borderId="6" xfId="2" applyFont="1" applyBorder="1" applyAlignment="1">
      <alignment horizontal="center" vertical="center"/>
    </xf>
    <xf numFmtId="0" fontId="5" fillId="3" borderId="7" xfId="0" applyFont="1" applyFill="1" applyBorder="1"/>
    <xf numFmtId="3" fontId="5" fillId="3" borderId="8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8" xfId="2" applyNumberFormat="1" applyFont="1" applyFill="1" applyBorder="1" applyAlignment="1">
      <alignment horizontal="center" vertical="center"/>
    </xf>
    <xf numFmtId="43" fontId="5" fillId="3" borderId="9" xfId="2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3">
    <cellStyle name="Comma" xfId="1" builtinId="3"/>
    <cellStyle name="Comma 2" xfId="2" xr:uid="{57C60F7F-EA84-4B06-9276-D7A56593B02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8778-E28A-461C-B0BB-2AF4284A38AE}">
  <dimension ref="A1:G22"/>
  <sheetViews>
    <sheetView showGridLines="0" tabSelected="1" workbookViewId="0">
      <selection activeCell="C8" sqref="C8"/>
    </sheetView>
  </sheetViews>
  <sheetFormatPr defaultRowHeight="15" x14ac:dyDescent="0.25"/>
  <cols>
    <col min="1" max="1" width="15.7109375" bestFit="1" customWidth="1"/>
    <col min="2" max="2" width="9.5703125" customWidth="1"/>
    <col min="3" max="3" width="22.5703125" customWidth="1"/>
    <col min="4" max="4" width="13.85546875" customWidth="1"/>
    <col min="6" max="6" width="11.140625" bestFit="1" customWidth="1"/>
    <col min="7" max="7" width="18.28515625" bestFit="1" customWidth="1"/>
  </cols>
  <sheetData>
    <row r="1" spans="1:7" x14ac:dyDescent="0.25">
      <c r="A1" s="25" t="s">
        <v>0</v>
      </c>
      <c r="B1" s="26"/>
      <c r="C1" s="26"/>
      <c r="D1" s="26"/>
      <c r="E1" s="26"/>
      <c r="F1" s="26"/>
      <c r="G1" s="27"/>
    </row>
    <row r="2" spans="1:7" x14ac:dyDescent="0.25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0" t="s">
        <v>7</v>
      </c>
    </row>
    <row r="3" spans="1:7" x14ac:dyDescent="0.25">
      <c r="A3" s="11" t="s">
        <v>8</v>
      </c>
      <c r="B3" s="2">
        <v>4282.4835649995002</v>
      </c>
      <c r="C3" s="2">
        <v>452228010</v>
      </c>
      <c r="D3" s="2">
        <v>6571611.1600000029</v>
      </c>
      <c r="E3" s="3">
        <f>IFERROR(D3/C3,0)*1000</f>
        <v>14.531632306455327</v>
      </c>
      <c r="F3" s="4">
        <f t="shared" ref="F3:F10" si="0">IFERROR((B3/C3*10^6),0)</f>
        <v>9.4697441783835998</v>
      </c>
      <c r="G3" s="12">
        <f t="shared" ref="G3:G10" si="1">(B3/D3)*1000</f>
        <v>0.65166417499958995</v>
      </c>
    </row>
    <row r="4" spans="1:7" x14ac:dyDescent="0.25">
      <c r="A4" s="11" t="s">
        <v>9</v>
      </c>
      <c r="B4" s="2">
        <v>6542.0511950735599</v>
      </c>
      <c r="C4" s="2">
        <v>741083118</v>
      </c>
      <c r="D4" s="2">
        <v>9488985.6799999997</v>
      </c>
      <c r="E4" s="3">
        <f t="shared" ref="E4:E10" si="2">IFERROR(D4/C4,0)*1000</f>
        <v>12.804212441930163</v>
      </c>
      <c r="F4" s="4">
        <f t="shared" si="0"/>
        <v>8.8276888734544894</v>
      </c>
      <c r="G4" s="12">
        <f>(B4/D4)*1000</f>
        <v>0.68943630180223436</v>
      </c>
    </row>
    <row r="5" spans="1:7" x14ac:dyDescent="0.25">
      <c r="A5" s="11" t="s">
        <v>10</v>
      </c>
      <c r="B5" s="2">
        <v>3455.61121574451</v>
      </c>
      <c r="C5" s="2">
        <v>328400263</v>
      </c>
      <c r="D5" s="2">
        <v>5817873.540000001</v>
      </c>
      <c r="E5" s="3">
        <f t="shared" si="2"/>
        <v>17.715800489477687</v>
      </c>
      <c r="F5" s="4">
        <f t="shared" si="0"/>
        <v>10.522559221411189</v>
      </c>
      <c r="G5" s="12">
        <f t="shared" si="1"/>
        <v>0.59396464910863456</v>
      </c>
    </row>
    <row r="6" spans="1:7" x14ac:dyDescent="0.25">
      <c r="A6" s="13" t="s">
        <v>11</v>
      </c>
      <c r="B6" s="2">
        <v>17.1165011007853</v>
      </c>
      <c r="C6" s="2">
        <v>1242319</v>
      </c>
      <c r="D6" s="2">
        <v>34322.449999999997</v>
      </c>
      <c r="E6" s="3">
        <f t="shared" si="2"/>
        <v>27.627726855984655</v>
      </c>
      <c r="F6" s="4">
        <f t="shared" si="0"/>
        <v>13.777863093766818</v>
      </c>
      <c r="G6" s="12">
        <f>(B6/D6)*1000</f>
        <v>0.49869694910431228</v>
      </c>
    </row>
    <row r="7" spans="1:7" x14ac:dyDescent="0.25">
      <c r="A7" s="13" t="s">
        <v>12</v>
      </c>
      <c r="B7" s="2">
        <v>5500.1926558576597</v>
      </c>
      <c r="C7" s="2">
        <v>647481015</v>
      </c>
      <c r="D7" s="2">
        <v>8021347.3899999987</v>
      </c>
      <c r="E7" s="3">
        <f t="shared" si="2"/>
        <v>12.388544535162932</v>
      </c>
      <c r="F7" s="4">
        <f t="shared" si="0"/>
        <v>8.4947551023679964</v>
      </c>
      <c r="G7" s="12">
        <f t="shared" si="1"/>
        <v>0.68569435886975849</v>
      </c>
    </row>
    <row r="8" spans="1:7" x14ac:dyDescent="0.25">
      <c r="A8" s="13" t="s">
        <v>13</v>
      </c>
      <c r="B8" s="2">
        <v>5300.9626884360396</v>
      </c>
      <c r="C8" s="2">
        <v>588033966</v>
      </c>
      <c r="D8" s="2">
        <v>7914146.070000004</v>
      </c>
      <c r="E8" s="3">
        <f t="shared" si="2"/>
        <v>13.458654648530972</v>
      </c>
      <c r="F8" s="4">
        <f t="shared" si="0"/>
        <v>9.01472192923638</v>
      </c>
      <c r="G8" s="12">
        <f t="shared" si="1"/>
        <v>0.66980854807953227</v>
      </c>
    </row>
    <row r="9" spans="1:7" x14ac:dyDescent="0.25">
      <c r="A9" s="13" t="s">
        <v>14</v>
      </c>
      <c r="B9" s="2">
        <v>362.03465859446516</v>
      </c>
      <c r="C9" s="2">
        <v>47413869</v>
      </c>
      <c r="D9" s="2">
        <v>365112.46</v>
      </c>
      <c r="E9" s="3">
        <f t="shared" si="2"/>
        <v>7.7005413753515883</v>
      </c>
      <c r="F9" s="4">
        <f t="shared" si="0"/>
        <v>7.6356278496164309</v>
      </c>
      <c r="G9" s="12">
        <f>(B9/D9)*1000</f>
        <v>0.99157026466438636</v>
      </c>
    </row>
    <row r="10" spans="1:7" ht="15.75" thickBot="1" x14ac:dyDescent="0.3">
      <c r="A10" s="14" t="s">
        <v>15</v>
      </c>
      <c r="B10" s="15">
        <f>SUM(B3:B9)</f>
        <v>25460.452479806518</v>
      </c>
      <c r="C10" s="15">
        <f>SUM(C3:C9)</f>
        <v>2805882560</v>
      </c>
      <c r="D10" s="15">
        <f>SUM(D3:D9)</f>
        <v>38213398.750000007</v>
      </c>
      <c r="E10" s="16">
        <f t="shared" si="2"/>
        <v>13.619029996038041</v>
      </c>
      <c r="F10" s="17">
        <f t="shared" si="0"/>
        <v>9.0739551408047934</v>
      </c>
      <c r="G10" s="18">
        <f t="shared" si="1"/>
        <v>0.66627029556763817</v>
      </c>
    </row>
    <row r="11" spans="1:7" ht="15.75" thickBot="1" x14ac:dyDescent="0.3"/>
    <row r="12" spans="1:7" x14ac:dyDescent="0.25">
      <c r="A12" s="25" t="s">
        <v>16</v>
      </c>
      <c r="B12" s="26"/>
      <c r="C12" s="26"/>
      <c r="D12" s="26"/>
      <c r="E12" s="26"/>
      <c r="F12" s="26"/>
      <c r="G12" s="27"/>
    </row>
    <row r="13" spans="1:7" x14ac:dyDescent="0.25">
      <c r="A13" s="9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0" t="s">
        <v>7</v>
      </c>
    </row>
    <row r="14" spans="1:7" x14ac:dyDescent="0.25">
      <c r="A14" s="11" t="s">
        <v>8</v>
      </c>
      <c r="B14" s="6">
        <v>1055.9591268576789</v>
      </c>
      <c r="C14" s="2">
        <v>76602803</v>
      </c>
      <c r="D14" s="6">
        <v>1415567.1900000002</v>
      </c>
      <c r="E14" s="3">
        <f>IFERROR(D14/C14,0)*1000</f>
        <v>18.479313217820504</v>
      </c>
      <c r="F14" s="7">
        <f>IFERROR((B14/C14*10^6),0)</f>
        <v>13.784862766153333</v>
      </c>
      <c r="G14" s="19">
        <f>(B14/D14)*1000</f>
        <v>0.74596185494923695</v>
      </c>
    </row>
    <row r="15" spans="1:7" x14ac:dyDescent="0.25">
      <c r="A15" s="11" t="s">
        <v>12</v>
      </c>
      <c r="B15" s="6">
        <v>13.396079282500143</v>
      </c>
      <c r="C15" s="2">
        <v>915871</v>
      </c>
      <c r="D15" s="6">
        <v>19020.41</v>
      </c>
      <c r="E15" s="3">
        <f t="shared" ref="E15:E18" si="3">IFERROR(D15/C15,0)*1000</f>
        <v>20.767564427741462</v>
      </c>
      <c r="F15" s="7">
        <f>IFERROR((B15/C15*10^6),0)</f>
        <v>14.626600561105377</v>
      </c>
      <c r="G15" s="19">
        <f t="shared" ref="G15:G18" si="4">(B15/D15)*1000</f>
        <v>0.70430023761318195</v>
      </c>
    </row>
    <row r="16" spans="1:7" x14ac:dyDescent="0.25">
      <c r="A16" s="11" t="s">
        <v>13</v>
      </c>
      <c r="B16" s="6">
        <v>91688.422917035859</v>
      </c>
      <c r="C16" s="2">
        <v>7190945230</v>
      </c>
      <c r="D16" s="6">
        <v>85979296.219999954</v>
      </c>
      <c r="E16" s="3">
        <f t="shared" si="3"/>
        <v>11.956605629716352</v>
      </c>
      <c r="F16" s="7">
        <f t="shared" ref="F16:F18" si="5">IFERROR((B16/C16*10^6),0)</f>
        <v>12.750538348494118</v>
      </c>
      <c r="G16" s="19">
        <f t="shared" si="4"/>
        <v>1.0664011796796713</v>
      </c>
    </row>
    <row r="17" spans="1:7" x14ac:dyDescent="0.25">
      <c r="A17" s="13" t="s">
        <v>14</v>
      </c>
      <c r="B17" s="6">
        <v>236.17349211237504</v>
      </c>
      <c r="C17" s="2">
        <v>17809515</v>
      </c>
      <c r="D17" s="8">
        <v>322761.8</v>
      </c>
      <c r="E17" s="3">
        <f t="shared" si="3"/>
        <v>18.122997734637917</v>
      </c>
      <c r="F17" s="7">
        <f t="shared" si="5"/>
        <v>13.26108499374492</v>
      </c>
      <c r="G17" s="19">
        <f>(B17/D17)*1000</f>
        <v>0.7317269023545383</v>
      </c>
    </row>
    <row r="18" spans="1:7" ht="15.75" thickBot="1" x14ac:dyDescent="0.3">
      <c r="A18" s="20" t="s">
        <v>15</v>
      </c>
      <c r="B18" s="21">
        <f>SUM(B14:B17)</f>
        <v>92993.951615288417</v>
      </c>
      <c r="C18" s="21">
        <f>SUM(C14:C17)</f>
        <v>7286273419</v>
      </c>
      <c r="D18" s="21">
        <f t="shared" ref="D18" si="6">SUM(D14:D17)</f>
        <v>87736645.619999945</v>
      </c>
      <c r="E18" s="22">
        <f t="shared" si="3"/>
        <v>12.041360593360949</v>
      </c>
      <c r="F18" s="23">
        <f t="shared" si="5"/>
        <v>12.762896238946151</v>
      </c>
      <c r="G18" s="24">
        <f t="shared" si="4"/>
        <v>1.05992143827858</v>
      </c>
    </row>
    <row r="21" spans="1:7" x14ac:dyDescent="0.25">
      <c r="A21" s="5" t="s">
        <v>18</v>
      </c>
      <c r="B21" s="5">
        <v>0</v>
      </c>
    </row>
    <row r="22" spans="1:7" x14ac:dyDescent="0.25">
      <c r="A22" s="5" t="s">
        <v>17</v>
      </c>
      <c r="B22" s="5">
        <v>1</v>
      </c>
    </row>
  </sheetData>
  <mergeCells count="2">
    <mergeCell ref="A1:G1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 revised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2022-12-15T13:06:16Z</dcterms:created>
  <dcterms:modified xsi:type="dcterms:W3CDTF">2023-01-19T09:21:41Z</dcterms:modified>
</cp:coreProperties>
</file>